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60" windowWidth="11535" windowHeight="5580" activeTab="2"/>
  </bookViews>
  <sheets>
    <sheet name="OBJETIVO" sheetId="1" r:id="rId1"/>
    <sheet name="RESUMEN" sheetId="2" r:id="rId2"/>
    <sheet name="COSTO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<sst xmlns="http://schemas.openxmlformats.org/spreadsheetml/2006/main" count="94" uniqueCount="47">
  <si>
    <t>PRODUCTO</t>
  </si>
  <si>
    <t>CODIGO</t>
  </si>
  <si>
    <t>251A</t>
  </si>
  <si>
    <t>251B</t>
  </si>
  <si>
    <t>NOMBRE</t>
  </si>
  <si>
    <t>251AA</t>
  </si>
  <si>
    <t>251AB</t>
  </si>
  <si>
    <t>251AC</t>
  </si>
  <si>
    <t>251AD</t>
  </si>
  <si>
    <t>251AE</t>
  </si>
  <si>
    <t>252F</t>
  </si>
  <si>
    <t>252FA</t>
  </si>
  <si>
    <t>252FB</t>
  </si>
  <si>
    <t>252FC</t>
  </si>
  <si>
    <t>252FD</t>
  </si>
  <si>
    <t>252FE</t>
  </si>
  <si>
    <t>253B</t>
  </si>
  <si>
    <t>253BA</t>
  </si>
  <si>
    <t>253BB</t>
  </si>
  <si>
    <t>253BC</t>
  </si>
  <si>
    <t>253BD</t>
  </si>
  <si>
    <t>COSTO UNITARIO (S/.)</t>
  </si>
  <si>
    <t>MATERIAL</t>
  </si>
  <si>
    <t>ACERO</t>
  </si>
  <si>
    <t>FIERRO</t>
  </si>
  <si>
    <t>BRONCE</t>
  </si>
  <si>
    <t>EJE  1/18"</t>
  </si>
  <si>
    <t>EJE 1/16"</t>
  </si>
  <si>
    <t>EJE 1/4"</t>
  </si>
  <si>
    <t>EJE 1.00"</t>
  </si>
  <si>
    <t>EJE 2.00"</t>
  </si>
  <si>
    <t>EJE 2.5"</t>
  </si>
  <si>
    <t>EJE 4.00"</t>
  </si>
  <si>
    <t>EJE 3.00"</t>
  </si>
  <si>
    <t>EJE 1/18"</t>
  </si>
  <si>
    <t>EJE 1/2"</t>
  </si>
  <si>
    <t>TOTAL</t>
  </si>
  <si>
    <t>COSTO DE ENTRADA (S/.)</t>
  </si>
  <si>
    <t>COSTO DE SALIDA (S/.)</t>
  </si>
  <si>
    <t>CANTIDAD INGRESADA (Kg.)</t>
  </si>
  <si>
    <t>CANTIDAD DE SALIDA (Kg.)</t>
  </si>
  <si>
    <t>251F</t>
  </si>
  <si>
    <t>CANTIDAD INGRESADA (kg.)</t>
  </si>
  <si>
    <t>CANTIDAD DE SALIDA (kg.)</t>
  </si>
  <si>
    <t>ENTRADAS - SALIDAS (S/.)</t>
  </si>
  <si>
    <t>ENTRADAS -SALIDAS</t>
  </si>
  <si>
    <t>Total general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</si>
</sst>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10" xfId="51" applyBorder="1">
      <alignment/>
      <protection/>
    </xf>
    <xf numFmtId="2" fontId="2" fillId="0" borderId="10" xfId="51" applyNumberFormat="1" applyBorder="1">
      <alignment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2" fontId="2" fillId="0" borderId="13" xfId="51" applyNumberFormat="1" applyBorder="1">
      <alignment/>
      <protection/>
    </xf>
    <xf numFmtId="0" fontId="2" fillId="33" borderId="14" xfId="51" applyFill="1" applyBorder="1">
      <alignment/>
      <protection/>
    </xf>
    <xf numFmtId="0" fontId="3" fillId="33" borderId="15" xfId="51" applyFont="1" applyFill="1" applyBorder="1">
      <alignment/>
      <protection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5" borderId="11" xfId="51" applyFill="1" applyBorder="1">
      <alignment/>
      <protection/>
    </xf>
    <xf numFmtId="0" fontId="2" fillId="5" borderId="10" xfId="51" applyFill="1" applyBorder="1">
      <alignment/>
      <protection/>
    </xf>
    <xf numFmtId="0" fontId="0" fillId="5" borderId="18" xfId="0" applyFill="1" applyBorder="1" applyAlignment="1">
      <alignment/>
    </xf>
    <xf numFmtId="0" fontId="2" fillId="5" borderId="19" xfId="51" applyFill="1" applyBorder="1">
      <alignment/>
      <protection/>
    </xf>
    <xf numFmtId="0" fontId="0" fillId="5" borderId="20" xfId="0" applyFill="1" applyBorder="1" applyAlignment="1">
      <alignment/>
    </xf>
    <xf numFmtId="0" fontId="2" fillId="4" borderId="11" xfId="51" applyFill="1" applyBorder="1">
      <alignment/>
      <protection/>
    </xf>
    <xf numFmtId="0" fontId="2" fillId="4" borderId="10" xfId="51" applyFill="1" applyBorder="1">
      <alignment/>
      <protection/>
    </xf>
    <xf numFmtId="0" fontId="0" fillId="4" borderId="18" xfId="0" applyFill="1" applyBorder="1" applyAlignment="1">
      <alignment/>
    </xf>
    <xf numFmtId="0" fontId="2" fillId="4" borderId="19" xfId="51" applyFill="1" applyBorder="1">
      <alignment/>
      <protection/>
    </xf>
    <xf numFmtId="0" fontId="0" fillId="4" borderId="20" xfId="0" applyFill="1" applyBorder="1" applyAlignment="1">
      <alignment/>
    </xf>
    <xf numFmtId="0" fontId="2" fillId="2" borderId="21" xfId="51" applyFill="1" applyBorder="1">
      <alignment/>
      <protection/>
    </xf>
    <xf numFmtId="0" fontId="2" fillId="2" borderId="22" xfId="51" applyFill="1" applyBorder="1">
      <alignment/>
      <protection/>
    </xf>
    <xf numFmtId="0" fontId="0" fillId="2" borderId="23" xfId="0" applyFill="1" applyBorder="1" applyAlignment="1">
      <alignment/>
    </xf>
    <xf numFmtId="0" fontId="2" fillId="2" borderId="24" xfId="51" applyFill="1" applyBorder="1">
      <alignment/>
      <protection/>
    </xf>
    <xf numFmtId="0" fontId="2" fillId="33" borderId="17" xfId="51" applyFill="1" applyBorder="1">
      <alignment/>
      <protection/>
    </xf>
    <xf numFmtId="2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2" fillId="34" borderId="25" xfId="51" applyFill="1" applyBorder="1">
      <alignment/>
      <protection/>
    </xf>
    <xf numFmtId="0" fontId="0" fillId="5" borderId="26" xfId="0" applyFill="1" applyBorder="1" applyAlignment="1">
      <alignment/>
    </xf>
    <xf numFmtId="0" fontId="0" fillId="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2" fillId="33" borderId="30" xfId="51" applyFill="1" applyBorder="1">
      <alignment/>
      <protection/>
    </xf>
    <xf numFmtId="0" fontId="2" fillId="33" borderId="31" xfId="51" applyFill="1" applyBorder="1">
      <alignment/>
      <protection/>
    </xf>
    <xf numFmtId="0" fontId="0" fillId="33" borderId="32" xfId="0" applyFill="1" applyBorder="1" applyAlignment="1">
      <alignment/>
    </xf>
    <xf numFmtId="0" fontId="2" fillId="33" borderId="33" xfId="51" applyFill="1" applyBorder="1">
      <alignment/>
      <protection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2" fontId="0" fillId="0" borderId="36" xfId="0" applyNumberFormat="1" applyBorder="1" applyAlignment="1">
      <alignment/>
    </xf>
    <xf numFmtId="43" fontId="0" fillId="0" borderId="20" xfId="46" applyFont="1" applyBorder="1" applyAlignment="1">
      <alignment/>
    </xf>
    <xf numFmtId="43" fontId="0" fillId="0" borderId="37" xfId="46" applyFont="1" applyBorder="1" applyAlignment="1">
      <alignment/>
    </xf>
    <xf numFmtId="0" fontId="2" fillId="0" borderId="10" xfId="51" applyFont="1" applyBorder="1">
      <alignment/>
      <protection/>
    </xf>
    <xf numFmtId="0" fontId="2" fillId="33" borderId="14" xfId="51" applyFont="1" applyFill="1" applyBorder="1">
      <alignment/>
      <protection/>
    </xf>
    <xf numFmtId="0" fontId="2" fillId="33" borderId="27" xfId="51" applyFont="1" applyFill="1" applyBorder="1">
      <alignment/>
      <protection/>
    </xf>
    <xf numFmtId="0" fontId="20" fillId="35" borderId="38" xfId="0" applyFont="1" applyFill="1" applyBorder="1" applyAlignment="1">
      <alignment/>
    </xf>
    <xf numFmtId="0" fontId="20" fillId="35" borderId="38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7" fillId="36" borderId="39" xfId="0" applyFont="1" applyFill="1" applyBorder="1" applyAlignment="1">
      <alignment/>
    </xf>
    <xf numFmtId="0" fontId="20" fillId="36" borderId="0" xfId="0" applyFont="1" applyFill="1" applyAlignment="1">
      <alignment horizontal="left"/>
    </xf>
    <xf numFmtId="3" fontId="0" fillId="0" borderId="0" xfId="0" applyNumberFormat="1" applyAlignment="1">
      <alignment/>
    </xf>
    <xf numFmtId="3" fontId="7" fillId="36" borderId="3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51" applyFont="1" applyBorder="1">
      <alignment/>
      <protection/>
    </xf>
    <xf numFmtId="3" fontId="20" fillId="36" borderId="0" xfId="0" applyNumberFormat="1" applyFont="1" applyFill="1" applyAlignment="1">
      <alignment horizontal="right"/>
    </xf>
    <xf numFmtId="0" fontId="2" fillId="33" borderId="40" xfId="51" applyFill="1" applyBorder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33" borderId="27" xfId="51" applyFill="1" applyBorder="1">
      <alignment/>
      <protection/>
    </xf>
    <xf numFmtId="43" fontId="0" fillId="0" borderId="37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alignment horizontal="right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5" sheet="COSTOS"/>
  </cacheSource>
  <cacheFields count="10">
    <cacheField name="PRODUCTO">
      <sharedItems containsMixedTypes="0" count="3">
        <s v="251A"/>
        <s v="252F"/>
        <s v="253B"/>
      </sharedItems>
    </cacheField>
    <cacheField name="CODIGO">
      <sharedItems containsMixedTypes="0"/>
    </cacheField>
    <cacheField name="MATERIAL">
      <sharedItems containsMixedTypes="0" count="3">
        <s v="ACERO"/>
        <s v="FIERRO"/>
        <s v="BRONCE"/>
      </sharedItems>
    </cacheField>
    <cacheField name="NOMBRE">
      <sharedItems containsMixedTypes="0"/>
    </cacheField>
    <cacheField name="CANTIDAD INGRESADA (Kg.)">
      <sharedItems containsSemiMixedTypes="0" containsString="0" containsMixedTypes="0" containsNumber="1" containsInteger="1"/>
    </cacheField>
    <cacheField name="COSTO UNITARIO (S/.)">
      <sharedItems containsSemiMixedTypes="0" containsString="0" containsMixedTypes="0" containsNumber="1"/>
    </cacheField>
    <cacheField name="COSTO DE ENTRADA (S/.)">
      <sharedItems containsSemiMixedTypes="0" containsString="0" containsMixedTypes="0" containsNumber="1"/>
    </cacheField>
    <cacheField name="CANTIDAD DE SALIDA (Kg.)">
      <sharedItems containsSemiMixedTypes="0" containsString="0" containsMixedTypes="0" containsNumber="1" containsInteger="1"/>
    </cacheField>
    <cacheField name="COSTO DE SALIDA (S/.)">
      <sharedItems containsSemiMixedTypes="0" containsString="0" containsMixedTypes="0" containsNumber="1"/>
    </cacheField>
    <cacheField name="ENTRADAS - SALIDAS (S/.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utoFormatId="4098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B3:H13" firstHeaderRow="0" firstDataRow="1" firstDataCol="2"/>
  <pivotFields count="10">
    <pivotField axis="axisRow" compact="0" showAll="0">
      <items count="4">
        <item x="0"/>
        <item x="1"/>
        <item x="2"/>
        <item t="default"/>
      </items>
    </pivotField>
    <pivotField compact="0" showAll="0"/>
    <pivotField axis="axisRow" compact="0" showAll="0">
      <items count="4">
        <item x="0"/>
        <item x="2"/>
        <item x="1"/>
        <item t="default"/>
      </items>
    </pivotField>
    <pivotField compact="0" showAll="0"/>
    <pivotField dataField="1" compact="0" showAll="0" numFmtId="2"/>
    <pivotField compact="0" showAll="0" numFmtId="2"/>
    <pivotField dataField="1" compact="0" showAll="0" numFmtId="43"/>
    <pivotField dataField="1" compact="0" showAll="0"/>
    <pivotField dataField="1" compact="0" showAll="0" numFmtId="43"/>
    <pivotField dataField="1" compact="0" showAll="0" numFmtId="43"/>
  </pivotFields>
  <rowFields count="2">
    <field x="0"/>
    <field x="2"/>
  </rowFields>
  <rowItems count="10">
    <i>
      <x/>
    </i>
    <i r="1">
      <x/>
    </i>
    <i t="blank">
      <x/>
    </i>
    <i>
      <x v="1"/>
    </i>
    <i r="1">
      <x v="2"/>
    </i>
    <i t="blank">
      <x v="1"/>
    </i>
    <i>
      <x v="2"/>
    </i>
    <i r="1">
      <x v="1"/>
    </i>
    <i t="blank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CANTIDAD INGRESADA (Kg.)" fld="4" baseField="0" baseItem="0" numFmtId="3"/>
    <dataField name="Suma de COSTO DE ENTRADA (S/.)" fld="6" baseField="0" baseItem="0" numFmtId="3"/>
    <dataField name="Suma de CANTIDAD DE SALIDA (Kg.)" fld="7" baseField="0" baseItem="0" numFmtId="3"/>
    <dataField name="Suma de COSTO DE SALIDA (S/.)" fld="8" baseField="0" baseItem="0" numFmtId="3"/>
    <dataField name="Suma de ENTRADAS - SALIDAS (S/.)" fld="9" baseField="0" baseItem="0" numFmtId="3"/>
  </dataFields>
  <formats count="6">
    <format dxfId="0">
      <pivotArea outline="0" fieldPosition="0" axis="axisRow" field="0" grandRow="1">
        <references count="1">
          <reference field="4294967294" count="1">
            <x v="0"/>
          </reference>
        </references>
      </pivotArea>
    </format>
    <format dxfId="0">
      <pivotArea outline="0" fieldPosition="0" axis="axisRow" field="0" grandRow="1">
        <references count="1">
          <reference field="4294967294" count="1">
            <x v="1"/>
          </reference>
        </references>
      </pivotArea>
    </format>
    <format dxfId="0">
      <pivotArea outline="0" fieldPosition="0" axis="axisRow" field="0" grandRow="1">
        <references count="1">
          <reference field="4294967294" count="1">
            <x v="2"/>
          </reference>
        </references>
      </pivotArea>
    </format>
    <format dxfId="0">
      <pivotArea outline="0" fieldPosition="0" axis="axisRow" field="0" grandRow="1">
        <references count="1">
          <reference field="4294967294" count="1">
            <x v="3"/>
          </reference>
        </references>
      </pivotArea>
    </format>
    <format dxfId="0">
      <pivotArea outline="0" fieldPosition="0" axis="axisRow" field="0" grandRow="1">
        <references count="1">
          <reference field="4294967294" count="1">
            <x v="4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"/>
  <sheetViews>
    <sheetView zoomScalePageLayoutView="0" workbookViewId="0" topLeftCell="A1">
      <selection activeCell="G4" sqref="G4:G7"/>
    </sheetView>
  </sheetViews>
  <sheetFormatPr defaultColWidth="11.421875" defaultRowHeight="15"/>
  <cols>
    <col min="3" max="3" width="25.140625" style="0" customWidth="1"/>
    <col min="4" max="4" width="25.8515625" style="0" customWidth="1"/>
    <col min="5" max="5" width="25.00390625" style="0" customWidth="1"/>
    <col min="6" max="6" width="21.57421875" style="0" customWidth="1"/>
    <col min="7" max="7" width="20.28125" style="0" customWidth="1"/>
  </cols>
  <sheetData>
    <row r="1" spans="1:7" ht="15">
      <c r="A1" s="9" t="s">
        <v>0</v>
      </c>
      <c r="B1" s="10" t="s">
        <v>22</v>
      </c>
      <c r="C1" s="10" t="s">
        <v>42</v>
      </c>
      <c r="D1" s="11" t="s">
        <v>37</v>
      </c>
      <c r="E1" s="12" t="s">
        <v>43</v>
      </c>
      <c r="F1" s="30" t="s">
        <v>38</v>
      </c>
      <c r="G1" s="33" t="s">
        <v>45</v>
      </c>
    </row>
    <row r="2" spans="1:7" ht="15">
      <c r="A2" s="13" t="s">
        <v>2</v>
      </c>
      <c r="B2" s="14" t="s">
        <v>23</v>
      </c>
      <c r="C2" s="14"/>
      <c r="D2" s="15"/>
      <c r="E2" s="16"/>
      <c r="F2" s="31"/>
      <c r="G2" s="17"/>
    </row>
    <row r="3" spans="1:7" ht="15">
      <c r="A3" s="18" t="s">
        <v>41</v>
      </c>
      <c r="B3" s="19" t="s">
        <v>24</v>
      </c>
      <c r="C3" s="19"/>
      <c r="D3" s="20"/>
      <c r="E3" s="21"/>
      <c r="F3" s="32"/>
      <c r="G3" s="22"/>
    </row>
    <row r="4" spans="1:7" ht="15.75" thickBot="1">
      <c r="A4" s="23" t="s">
        <v>3</v>
      </c>
      <c r="B4" s="24" t="s">
        <v>25</v>
      </c>
      <c r="C4" s="24"/>
      <c r="D4" s="25"/>
      <c r="E4" s="26"/>
      <c r="F4" s="34"/>
      <c r="G4" s="35"/>
    </row>
    <row r="5" spans="1:7" ht="15.75" thickBot="1">
      <c r="A5" s="36" t="s">
        <v>36</v>
      </c>
      <c r="B5" s="37"/>
      <c r="C5" s="37"/>
      <c r="D5" s="38"/>
      <c r="E5" s="39"/>
      <c r="F5" s="40"/>
      <c r="G5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H13"/>
  <sheetViews>
    <sheetView zoomScale="70" zoomScaleNormal="70" zoomScalePageLayoutView="0" workbookViewId="0" topLeftCell="E1">
      <selection activeCell="E13" sqref="E13"/>
    </sheetView>
  </sheetViews>
  <sheetFormatPr defaultColWidth="11.421875" defaultRowHeight="15"/>
  <cols>
    <col min="3" max="3" width="14.421875" style="0" bestFit="1" customWidth="1"/>
    <col min="4" max="4" width="28.8515625" style="0" customWidth="1"/>
    <col min="5" max="5" width="26.00390625" style="0" customWidth="1"/>
    <col min="6" max="6" width="27.57421875" style="0" customWidth="1"/>
    <col min="7" max="7" width="23.57421875" style="0" customWidth="1"/>
    <col min="8" max="8" width="27.00390625" style="0" customWidth="1"/>
  </cols>
  <sheetData>
    <row r="3" spans="2:8" ht="16.5" thickBot="1">
      <c r="B3" s="48" t="s">
        <v>0</v>
      </c>
      <c r="C3" s="48" t="s">
        <v>22</v>
      </c>
      <c r="D3" s="49" t="s">
        <v>39</v>
      </c>
      <c r="E3" s="49" t="s">
        <v>37</v>
      </c>
      <c r="F3" s="49" t="s">
        <v>40</v>
      </c>
      <c r="G3" s="49" t="s">
        <v>38</v>
      </c>
      <c r="H3" s="49" t="s">
        <v>44</v>
      </c>
    </row>
    <row r="4" spans="2:8" ht="15.75" thickTop="1">
      <c r="B4" s="51" t="s">
        <v>2</v>
      </c>
      <c r="C4" s="50"/>
      <c r="D4" s="54">
        <v>4230</v>
      </c>
      <c r="E4" s="54">
        <v>57775</v>
      </c>
      <c r="F4" s="54">
        <v>1670</v>
      </c>
      <c r="G4" s="54">
        <v>22855</v>
      </c>
      <c r="H4" s="54">
        <v>34920</v>
      </c>
    </row>
    <row r="5" spans="3:8" ht="15">
      <c r="C5" t="s">
        <v>23</v>
      </c>
      <c r="D5" s="53">
        <v>4230</v>
      </c>
      <c r="E5" s="53">
        <v>57775</v>
      </c>
      <c r="F5" s="53">
        <v>1670</v>
      </c>
      <c r="G5" s="53">
        <v>22855</v>
      </c>
      <c r="H5" s="53">
        <v>34920</v>
      </c>
    </row>
    <row r="6" spans="4:8" ht="15">
      <c r="D6" s="53"/>
      <c r="E6" s="53"/>
      <c r="F6" s="53"/>
      <c r="G6" s="53"/>
      <c r="H6" s="53"/>
    </row>
    <row r="7" spans="2:8" ht="15">
      <c r="B7" s="51" t="s">
        <v>10</v>
      </c>
      <c r="C7" s="50"/>
      <c r="D7" s="54">
        <v>4730</v>
      </c>
      <c r="E7" s="54">
        <v>43255</v>
      </c>
      <c r="F7" s="54">
        <v>1230</v>
      </c>
      <c r="G7" s="54">
        <v>11235</v>
      </c>
      <c r="H7" s="54">
        <v>32020</v>
      </c>
    </row>
    <row r="8" spans="3:8" ht="15">
      <c r="C8" t="s">
        <v>24</v>
      </c>
      <c r="D8" s="53">
        <v>4730</v>
      </c>
      <c r="E8" s="53">
        <v>43255</v>
      </c>
      <c r="F8" s="53">
        <v>1230</v>
      </c>
      <c r="G8" s="53">
        <v>11235</v>
      </c>
      <c r="H8" s="53">
        <v>32020</v>
      </c>
    </row>
    <row r="9" spans="4:8" ht="15">
      <c r="D9" s="53"/>
      <c r="E9" s="53"/>
      <c r="F9" s="53"/>
      <c r="G9" s="53"/>
      <c r="H9" s="53"/>
    </row>
    <row r="10" spans="2:8" ht="15">
      <c r="B10" s="51" t="s">
        <v>16</v>
      </c>
      <c r="C10" s="50"/>
      <c r="D10" s="54">
        <v>3250</v>
      </c>
      <c r="E10" s="54">
        <v>33856</v>
      </c>
      <c r="F10" s="54">
        <v>1060</v>
      </c>
      <c r="G10" s="54">
        <v>11026</v>
      </c>
      <c r="H10" s="54">
        <v>22830</v>
      </c>
    </row>
    <row r="11" spans="3:8" ht="15">
      <c r="C11" t="s">
        <v>25</v>
      </c>
      <c r="D11" s="53">
        <v>3250</v>
      </c>
      <c r="E11" s="53">
        <v>33856</v>
      </c>
      <c r="F11" s="53">
        <v>1060</v>
      </c>
      <c r="G11" s="53">
        <v>11026</v>
      </c>
      <c r="H11" s="53">
        <v>22830</v>
      </c>
    </row>
    <row r="12" spans="4:8" ht="15">
      <c r="D12" s="53"/>
      <c r="E12" s="53"/>
      <c r="F12" s="53"/>
      <c r="G12" s="53"/>
      <c r="H12" s="53"/>
    </row>
    <row r="13" spans="2:8" ht="15.75">
      <c r="B13" s="52" t="s">
        <v>46</v>
      </c>
      <c r="C13" s="52"/>
      <c r="D13" s="57">
        <v>12210</v>
      </c>
      <c r="E13" s="57">
        <v>134886</v>
      </c>
      <c r="F13" s="57">
        <v>3960</v>
      </c>
      <c r="G13" s="57">
        <v>45116</v>
      </c>
      <c r="H13" s="57">
        <v>89770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16"/>
  <sheetViews>
    <sheetView tabSelected="1" zoomScale="85" zoomScaleNormal="85" zoomScalePageLayoutView="0" workbookViewId="0" topLeftCell="F1">
      <selection activeCell="I16" sqref="I16"/>
    </sheetView>
  </sheetViews>
  <sheetFormatPr defaultColWidth="11.421875" defaultRowHeight="15"/>
  <cols>
    <col min="1" max="1" width="11.421875" style="0" bestFit="1" customWidth="1"/>
    <col min="2" max="2" width="8.28125" style="0" bestFit="1" customWidth="1"/>
    <col min="3" max="3" width="10.140625" style="0" bestFit="1" customWidth="1"/>
    <col min="4" max="4" width="9.8515625" style="0" bestFit="1" customWidth="1"/>
    <col min="5" max="5" width="26.57421875" style="0" bestFit="1" customWidth="1"/>
    <col min="6" max="6" width="20.7109375" style="0" bestFit="1" customWidth="1"/>
    <col min="7" max="7" width="24.28125" style="0" bestFit="1" customWidth="1"/>
    <col min="8" max="8" width="25.28125" style="0" bestFit="1" customWidth="1"/>
    <col min="9" max="9" width="22.140625" style="0" bestFit="1" customWidth="1"/>
    <col min="10" max="10" width="25.00390625" style="0" bestFit="1" customWidth="1"/>
  </cols>
  <sheetData>
    <row r="1" spans="1:10" ht="15">
      <c r="A1" s="8" t="s">
        <v>0</v>
      </c>
      <c r="B1" s="7" t="s">
        <v>1</v>
      </c>
      <c r="C1" s="7" t="s">
        <v>22</v>
      </c>
      <c r="D1" s="7" t="s">
        <v>4</v>
      </c>
      <c r="E1" s="46" t="s">
        <v>39</v>
      </c>
      <c r="F1" s="27" t="s">
        <v>21</v>
      </c>
      <c r="G1" s="47" t="s">
        <v>37</v>
      </c>
      <c r="H1" s="58" t="s">
        <v>40</v>
      </c>
      <c r="I1" s="61" t="s">
        <v>38</v>
      </c>
      <c r="J1" s="47" t="s">
        <v>44</v>
      </c>
    </row>
    <row r="2" spans="1:10" ht="15">
      <c r="A2" s="3" t="s">
        <v>2</v>
      </c>
      <c r="B2" s="1" t="s">
        <v>5</v>
      </c>
      <c r="C2" s="1" t="s">
        <v>23</v>
      </c>
      <c r="D2" s="1" t="s">
        <v>27</v>
      </c>
      <c r="E2" s="2">
        <v>200</v>
      </c>
      <c r="F2" s="28">
        <v>25</v>
      </c>
      <c r="G2" s="43">
        <f>E2*F2</f>
        <v>5000</v>
      </c>
      <c r="H2" s="59">
        <v>150</v>
      </c>
      <c r="I2" s="43">
        <f>H2*F2</f>
        <v>3750</v>
      </c>
      <c r="J2" s="29">
        <f>G2-I2</f>
        <v>1250</v>
      </c>
    </row>
    <row r="3" spans="1:10" ht="15">
      <c r="A3" s="3" t="s">
        <v>2</v>
      </c>
      <c r="B3" s="1" t="s">
        <v>6</v>
      </c>
      <c r="C3" s="1" t="s">
        <v>23</v>
      </c>
      <c r="D3" s="1" t="s">
        <v>34</v>
      </c>
      <c r="E3" s="2">
        <v>650</v>
      </c>
      <c r="F3" s="28">
        <v>12.5</v>
      </c>
      <c r="G3" s="43">
        <f aca="true" t="shared" si="0" ref="G3:G15">E3*F3</f>
        <v>8125</v>
      </c>
      <c r="H3" s="59">
        <v>120</v>
      </c>
      <c r="I3" s="43">
        <f aca="true" t="shared" si="1" ref="I3:I15">H3*F3</f>
        <v>1500</v>
      </c>
      <c r="J3" s="29">
        <f aca="true" t="shared" si="2" ref="J3:J15">G3-I3</f>
        <v>6625</v>
      </c>
    </row>
    <row r="4" spans="1:10" ht="15">
      <c r="A4" s="3" t="s">
        <v>2</v>
      </c>
      <c r="B4" s="1" t="s">
        <v>7</v>
      </c>
      <c r="C4" s="1" t="s">
        <v>23</v>
      </c>
      <c r="D4" s="1" t="s">
        <v>28</v>
      </c>
      <c r="E4" s="2">
        <v>750</v>
      </c>
      <c r="F4" s="28">
        <v>13</v>
      </c>
      <c r="G4" s="43">
        <f t="shared" si="0"/>
        <v>9750</v>
      </c>
      <c r="H4" s="59">
        <v>250</v>
      </c>
      <c r="I4" s="43">
        <f t="shared" si="1"/>
        <v>3250</v>
      </c>
      <c r="J4" s="29">
        <f t="shared" si="2"/>
        <v>6500</v>
      </c>
    </row>
    <row r="5" spans="1:10" ht="15">
      <c r="A5" s="3" t="s">
        <v>2</v>
      </c>
      <c r="B5" s="1" t="s">
        <v>8</v>
      </c>
      <c r="C5" s="1" t="s">
        <v>23</v>
      </c>
      <c r="D5" s="1" t="s">
        <v>35</v>
      </c>
      <c r="E5" s="2">
        <v>1500</v>
      </c>
      <c r="F5" s="28">
        <v>13.5</v>
      </c>
      <c r="G5" s="43">
        <f t="shared" si="0"/>
        <v>20250</v>
      </c>
      <c r="H5" s="59">
        <v>630</v>
      </c>
      <c r="I5" s="43">
        <f t="shared" si="1"/>
        <v>8505</v>
      </c>
      <c r="J5" s="29">
        <f t="shared" si="2"/>
        <v>11745</v>
      </c>
    </row>
    <row r="6" spans="1:10" ht="15">
      <c r="A6" s="3" t="s">
        <v>2</v>
      </c>
      <c r="B6" s="1" t="s">
        <v>9</v>
      </c>
      <c r="C6" s="1" t="s">
        <v>23</v>
      </c>
      <c r="D6" s="45" t="s">
        <v>29</v>
      </c>
      <c r="E6" s="2">
        <v>1230</v>
      </c>
      <c r="F6" s="28">
        <v>15</v>
      </c>
      <c r="G6" s="43">
        <f t="shared" si="0"/>
        <v>18450</v>
      </c>
      <c r="H6" s="59">
        <v>520</v>
      </c>
      <c r="I6" s="43">
        <f t="shared" si="1"/>
        <v>7800</v>
      </c>
      <c r="J6" s="29">
        <f t="shared" si="2"/>
        <v>10650</v>
      </c>
    </row>
    <row r="7" spans="1:10" ht="15">
      <c r="A7" s="3" t="s">
        <v>10</v>
      </c>
      <c r="B7" s="1" t="s">
        <v>11</v>
      </c>
      <c r="C7" s="1" t="s">
        <v>24</v>
      </c>
      <c r="D7" s="1" t="s">
        <v>27</v>
      </c>
      <c r="E7" s="2">
        <v>780</v>
      </c>
      <c r="F7" s="28">
        <v>8</v>
      </c>
      <c r="G7" s="43">
        <f t="shared" si="0"/>
        <v>6240</v>
      </c>
      <c r="H7" s="59">
        <v>180</v>
      </c>
      <c r="I7" s="43">
        <f t="shared" si="1"/>
        <v>1440</v>
      </c>
      <c r="J7" s="29">
        <f t="shared" si="2"/>
        <v>4800</v>
      </c>
    </row>
    <row r="8" spans="1:10" ht="15">
      <c r="A8" s="3" t="s">
        <v>10</v>
      </c>
      <c r="B8" s="1" t="s">
        <v>12</v>
      </c>
      <c r="C8" s="1" t="s">
        <v>24</v>
      </c>
      <c r="D8" s="1" t="s">
        <v>26</v>
      </c>
      <c r="E8" s="2">
        <v>600</v>
      </c>
      <c r="F8" s="28">
        <v>9</v>
      </c>
      <c r="G8" s="43">
        <f t="shared" si="0"/>
        <v>5400</v>
      </c>
      <c r="H8" s="59">
        <v>300</v>
      </c>
      <c r="I8" s="43">
        <f t="shared" si="1"/>
        <v>2700</v>
      </c>
      <c r="J8" s="29">
        <f t="shared" si="2"/>
        <v>2700</v>
      </c>
    </row>
    <row r="9" spans="1:10" ht="15">
      <c r="A9" s="3" t="s">
        <v>10</v>
      </c>
      <c r="B9" s="1" t="s">
        <v>13</v>
      </c>
      <c r="C9" s="1" t="s">
        <v>24</v>
      </c>
      <c r="D9" s="1" t="s">
        <v>28</v>
      </c>
      <c r="E9" s="2">
        <v>1300</v>
      </c>
      <c r="F9" s="28">
        <v>9.2</v>
      </c>
      <c r="G9" s="43">
        <f t="shared" si="0"/>
        <v>11959.999999999998</v>
      </c>
      <c r="H9" s="59">
        <v>200</v>
      </c>
      <c r="I9" s="43">
        <f t="shared" si="1"/>
        <v>1839.9999999999998</v>
      </c>
      <c r="J9" s="29">
        <f t="shared" si="2"/>
        <v>10119.999999999998</v>
      </c>
    </row>
    <row r="10" spans="1:10" ht="15">
      <c r="A10" s="3" t="s">
        <v>10</v>
      </c>
      <c r="B10" s="1" t="s">
        <v>14</v>
      </c>
      <c r="C10" s="1" t="s">
        <v>24</v>
      </c>
      <c r="D10" s="1" t="s">
        <v>35</v>
      </c>
      <c r="E10" s="2">
        <v>1450</v>
      </c>
      <c r="F10" s="28">
        <v>9.5</v>
      </c>
      <c r="G10" s="43">
        <f t="shared" si="0"/>
        <v>13775</v>
      </c>
      <c r="H10" s="59">
        <v>450</v>
      </c>
      <c r="I10" s="43">
        <f t="shared" si="1"/>
        <v>4275</v>
      </c>
      <c r="J10" s="29">
        <f t="shared" si="2"/>
        <v>9500</v>
      </c>
    </row>
    <row r="11" spans="1:10" ht="15">
      <c r="A11" s="3" t="s">
        <v>10</v>
      </c>
      <c r="B11" s="1" t="s">
        <v>15</v>
      </c>
      <c r="C11" s="1" t="s">
        <v>24</v>
      </c>
      <c r="D11" s="1" t="s">
        <v>29</v>
      </c>
      <c r="E11" s="2">
        <v>600</v>
      </c>
      <c r="F11" s="28">
        <v>9.8</v>
      </c>
      <c r="G11" s="43">
        <f t="shared" si="0"/>
        <v>5880</v>
      </c>
      <c r="H11" s="59">
        <v>100</v>
      </c>
      <c r="I11" s="43">
        <f t="shared" si="1"/>
        <v>980.0000000000001</v>
      </c>
      <c r="J11" s="29">
        <f t="shared" si="2"/>
        <v>4900</v>
      </c>
    </row>
    <row r="12" spans="1:10" ht="15">
      <c r="A12" s="3" t="s">
        <v>16</v>
      </c>
      <c r="B12" s="1" t="s">
        <v>17</v>
      </c>
      <c r="C12" s="45" t="s">
        <v>25</v>
      </c>
      <c r="D12" s="1" t="s">
        <v>30</v>
      </c>
      <c r="E12" s="2">
        <v>880</v>
      </c>
      <c r="F12" s="28">
        <v>10</v>
      </c>
      <c r="G12" s="43">
        <f t="shared" si="0"/>
        <v>8800</v>
      </c>
      <c r="H12" s="59">
        <v>250</v>
      </c>
      <c r="I12" s="43">
        <f t="shared" si="1"/>
        <v>2500</v>
      </c>
      <c r="J12" s="29">
        <f t="shared" si="2"/>
        <v>6300</v>
      </c>
    </row>
    <row r="13" spans="1:10" ht="15">
      <c r="A13" s="3" t="s">
        <v>16</v>
      </c>
      <c r="B13" s="1" t="s">
        <v>18</v>
      </c>
      <c r="C13" s="45" t="s">
        <v>25</v>
      </c>
      <c r="D13" s="1" t="s">
        <v>31</v>
      </c>
      <c r="E13" s="2">
        <v>250</v>
      </c>
      <c r="F13" s="28">
        <v>10.2</v>
      </c>
      <c r="G13" s="43">
        <f t="shared" si="0"/>
        <v>2550</v>
      </c>
      <c r="H13" s="59">
        <v>50</v>
      </c>
      <c r="I13" s="43">
        <f t="shared" si="1"/>
        <v>509.99999999999994</v>
      </c>
      <c r="J13" s="29">
        <f t="shared" si="2"/>
        <v>2040</v>
      </c>
    </row>
    <row r="14" spans="1:10" ht="15">
      <c r="A14" s="3" t="s">
        <v>16</v>
      </c>
      <c r="B14" s="1" t="s">
        <v>19</v>
      </c>
      <c r="C14" s="45" t="s">
        <v>25</v>
      </c>
      <c r="D14" s="1" t="s">
        <v>33</v>
      </c>
      <c r="E14" s="2">
        <v>1300</v>
      </c>
      <c r="F14" s="28">
        <v>10.5</v>
      </c>
      <c r="G14" s="43">
        <f t="shared" si="0"/>
        <v>13650</v>
      </c>
      <c r="H14" s="59">
        <v>640</v>
      </c>
      <c r="I14" s="43">
        <f t="shared" si="1"/>
        <v>6720</v>
      </c>
      <c r="J14" s="29">
        <f t="shared" si="2"/>
        <v>6930</v>
      </c>
    </row>
    <row r="15" spans="1:10" ht="15.75" thickBot="1">
      <c r="A15" s="4" t="s">
        <v>16</v>
      </c>
      <c r="B15" s="5" t="s">
        <v>20</v>
      </c>
      <c r="C15" s="56" t="s">
        <v>25</v>
      </c>
      <c r="D15" s="5" t="s">
        <v>32</v>
      </c>
      <c r="E15" s="6">
        <v>820</v>
      </c>
      <c r="F15" s="42">
        <v>10.8</v>
      </c>
      <c r="G15" s="44">
        <f t="shared" si="0"/>
        <v>8856</v>
      </c>
      <c r="H15" s="60">
        <v>120</v>
      </c>
      <c r="I15" s="44">
        <f t="shared" si="1"/>
        <v>1296</v>
      </c>
      <c r="J15" s="62">
        <f t="shared" si="2"/>
        <v>7560</v>
      </c>
    </row>
    <row r="16" spans="5:10" ht="15">
      <c r="E16" s="55"/>
      <c r="F16" s="55"/>
      <c r="G16" s="55"/>
      <c r="H16" s="55"/>
      <c r="I16" s="55"/>
      <c r="J16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jdelgadog</dc:creator>
  <cp:keywords/>
  <dc:description/>
  <cp:lastModifiedBy>jdelgadog</cp:lastModifiedBy>
  <dcterms:created xsi:type="dcterms:W3CDTF">2012-08-21T14:43:09Z</dcterms:created>
  <dcterms:modified xsi:type="dcterms:W3CDTF">2012-08-23T17:24:41Z</dcterms:modified>
  <cp:category/>
  <cp:version/>
  <cp:contentType/>
  <cp:contentStatus/>
</cp:coreProperties>
</file>