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lacio\Dropbox\INFORMATICA PARA LA GESTION\Excel Macro - INFOPUCP\"/>
    </mc:Choice>
  </mc:AlternateContent>
  <bookViews>
    <workbookView xWindow="0" yWindow="0" windowWidth="16395" windowHeight="5670" activeTab="2"/>
  </bookViews>
  <sheets>
    <sheet name="BD Personal" sheetId="7" r:id="rId1"/>
    <sheet name="Ejemplo sin macros" sheetId="6" r:id="rId2"/>
    <sheet name="Ejemplo con macros" sheetId="8" r:id="rId3"/>
  </sheets>
  <definedNames>
    <definedName name="_xlnm._FilterDatabase" localSheetId="0" hidden="1">'BD Personal'!$A$1:$L$401</definedName>
    <definedName name="_xlnm._FilterDatabase" localSheetId="1" hidden="1">'Ejemplo sin macros'!$B$4:$J$32</definedName>
  </definedNames>
  <calcPr calcId="152511"/>
</workbook>
</file>

<file path=xl/calcChain.xml><?xml version="1.0" encoding="utf-8"?>
<calcChain xmlns="http://schemas.openxmlformats.org/spreadsheetml/2006/main">
  <c r="I8" i="8" l="1"/>
  <c r="I7" i="8"/>
  <c r="I6" i="8"/>
  <c r="I5" i="8"/>
  <c r="I4" i="8"/>
  <c r="J8" i="8"/>
  <c r="J7" i="8"/>
  <c r="J6" i="8"/>
  <c r="J5" i="8"/>
  <c r="J4" i="8"/>
  <c r="J5" i="6"/>
  <c r="I21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2" i="6"/>
  <c r="I23" i="6"/>
  <c r="I24" i="6"/>
  <c r="I25" i="6"/>
  <c r="I26" i="6"/>
  <c r="I27" i="6"/>
  <c r="I28" i="6"/>
  <c r="I29" i="6"/>
  <c r="I30" i="6"/>
  <c r="I31" i="6"/>
  <c r="I32" i="6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H4" i="8"/>
  <c r="G4" i="8"/>
  <c r="F4" i="8"/>
  <c r="E4" i="8"/>
  <c r="D4" i="8"/>
  <c r="I5" i="6"/>
  <c r="H7" i="6"/>
  <c r="H12" i="6"/>
  <c r="H27" i="6"/>
  <c r="H30" i="6"/>
  <c r="H31" i="6"/>
  <c r="H17" i="6"/>
  <c r="H26" i="6"/>
  <c r="H11" i="6"/>
  <c r="H9" i="6"/>
  <c r="H19" i="6"/>
  <c r="H13" i="6"/>
  <c r="H18" i="6"/>
  <c r="H23" i="6"/>
  <c r="H28" i="6"/>
  <c r="H5" i="6"/>
  <c r="H24" i="6"/>
  <c r="H15" i="6"/>
  <c r="H8" i="6"/>
  <c r="H10" i="6"/>
  <c r="H16" i="6"/>
  <c r="H32" i="6"/>
  <c r="H29" i="6"/>
  <c r="H14" i="6"/>
  <c r="H22" i="6"/>
  <c r="H20" i="6"/>
  <c r="H25" i="6"/>
  <c r="H6" i="6"/>
  <c r="H21" i="6"/>
  <c r="G7" i="6"/>
  <c r="G12" i="6"/>
  <c r="G27" i="6"/>
  <c r="G30" i="6"/>
  <c r="G31" i="6"/>
  <c r="G17" i="6"/>
  <c r="G26" i="6"/>
  <c r="G11" i="6"/>
  <c r="G9" i="6"/>
  <c r="G19" i="6"/>
  <c r="G13" i="6"/>
  <c r="G18" i="6"/>
  <c r="G23" i="6"/>
  <c r="G28" i="6"/>
  <c r="G5" i="6"/>
  <c r="G24" i="6"/>
  <c r="G15" i="6"/>
  <c r="G8" i="6"/>
  <c r="G10" i="6"/>
  <c r="G16" i="6"/>
  <c r="G32" i="6"/>
  <c r="G29" i="6"/>
  <c r="G14" i="6"/>
  <c r="G22" i="6"/>
  <c r="G20" i="6"/>
  <c r="G25" i="6"/>
  <c r="G6" i="6"/>
  <c r="G21" i="6"/>
  <c r="F6" i="6"/>
  <c r="F25" i="6"/>
  <c r="F20" i="6"/>
  <c r="F22" i="6"/>
  <c r="F14" i="6"/>
  <c r="F29" i="6"/>
  <c r="F32" i="6"/>
  <c r="F16" i="6"/>
  <c r="F10" i="6"/>
  <c r="F8" i="6"/>
  <c r="F15" i="6"/>
  <c r="F24" i="6"/>
  <c r="F5" i="6"/>
  <c r="F28" i="6"/>
  <c r="F23" i="6"/>
  <c r="F18" i="6"/>
  <c r="F13" i="6"/>
  <c r="F19" i="6"/>
  <c r="F9" i="6"/>
  <c r="F11" i="6"/>
  <c r="F26" i="6"/>
  <c r="F17" i="6"/>
  <c r="F31" i="6"/>
  <c r="F30" i="6"/>
  <c r="F27" i="6"/>
  <c r="F12" i="6"/>
  <c r="F7" i="6"/>
  <c r="F21" i="6"/>
  <c r="E7" i="6"/>
  <c r="J7" i="6" s="1"/>
  <c r="E12" i="6"/>
  <c r="J12" i="6" s="1"/>
  <c r="E27" i="6"/>
  <c r="J27" i="6" s="1"/>
  <c r="E30" i="6"/>
  <c r="J30" i="6" s="1"/>
  <c r="E31" i="6"/>
  <c r="J31" i="6" s="1"/>
  <c r="E17" i="6"/>
  <c r="J17" i="6" s="1"/>
  <c r="E26" i="6"/>
  <c r="J26" i="6" s="1"/>
  <c r="E11" i="6"/>
  <c r="J11" i="6" s="1"/>
  <c r="E9" i="6"/>
  <c r="J9" i="6" s="1"/>
  <c r="E19" i="6"/>
  <c r="J19" i="6" s="1"/>
  <c r="E13" i="6"/>
  <c r="J13" i="6" s="1"/>
  <c r="E18" i="6"/>
  <c r="J18" i="6" s="1"/>
  <c r="E23" i="6"/>
  <c r="J23" i="6" s="1"/>
  <c r="E28" i="6"/>
  <c r="J28" i="6" s="1"/>
  <c r="E5" i="6"/>
  <c r="E24" i="6"/>
  <c r="J24" i="6" s="1"/>
  <c r="E15" i="6"/>
  <c r="J15" i="6" s="1"/>
  <c r="E8" i="6"/>
  <c r="J8" i="6" s="1"/>
  <c r="E10" i="6"/>
  <c r="J10" i="6" s="1"/>
  <c r="E16" i="6"/>
  <c r="J16" i="6" s="1"/>
  <c r="E32" i="6"/>
  <c r="J32" i="6" s="1"/>
  <c r="E29" i="6"/>
  <c r="J29" i="6" s="1"/>
  <c r="E14" i="6"/>
  <c r="J14" i="6" s="1"/>
  <c r="E22" i="6"/>
  <c r="J22" i="6" s="1"/>
  <c r="E20" i="6"/>
  <c r="J20" i="6" s="1"/>
  <c r="E25" i="6"/>
  <c r="J25" i="6" s="1"/>
  <c r="E6" i="6"/>
  <c r="J6" i="6" s="1"/>
  <c r="E21" i="6"/>
  <c r="J21" i="6" s="1"/>
  <c r="D7" i="6"/>
  <c r="D12" i="6"/>
  <c r="D27" i="6"/>
  <c r="D30" i="6"/>
  <c r="D31" i="6"/>
  <c r="D17" i="6"/>
  <c r="D26" i="6"/>
  <c r="D11" i="6"/>
  <c r="D9" i="6"/>
  <c r="D19" i="6"/>
  <c r="D13" i="6"/>
  <c r="D18" i="6"/>
  <c r="D23" i="6"/>
  <c r="D28" i="6"/>
  <c r="D5" i="6"/>
  <c r="D24" i="6"/>
  <c r="D15" i="6"/>
  <c r="D8" i="6"/>
  <c r="D10" i="6"/>
  <c r="D16" i="6"/>
  <c r="D32" i="6"/>
  <c r="D29" i="6"/>
  <c r="D14" i="6"/>
  <c r="D22" i="6"/>
  <c r="D20" i="6"/>
  <c r="D25" i="6"/>
  <c r="D6" i="6"/>
  <c r="D21" i="6"/>
  <c r="C21" i="6"/>
  <c r="C7" i="6"/>
  <c r="C12" i="6"/>
  <c r="C27" i="6"/>
  <c r="C30" i="6"/>
  <c r="C31" i="6"/>
  <c r="C17" i="6"/>
  <c r="C26" i="6"/>
  <c r="C11" i="6"/>
  <c r="C9" i="6"/>
  <c r="C19" i="6"/>
  <c r="C13" i="6"/>
  <c r="C18" i="6"/>
  <c r="C23" i="6"/>
  <c r="C28" i="6"/>
  <c r="C24" i="6"/>
  <c r="C15" i="6"/>
  <c r="C8" i="6"/>
  <c r="C10" i="6"/>
  <c r="C16" i="6"/>
  <c r="C32" i="6"/>
  <c r="C29" i="6"/>
  <c r="C14" i="6"/>
  <c r="C22" i="6"/>
  <c r="C20" i="6"/>
  <c r="C25" i="6"/>
  <c r="C6" i="6"/>
</calcChain>
</file>

<file path=xl/sharedStrings.xml><?xml version="1.0" encoding="utf-8"?>
<sst xmlns="http://schemas.openxmlformats.org/spreadsheetml/2006/main" count="2899" uniqueCount="845">
  <si>
    <t>Código</t>
  </si>
  <si>
    <t>00002851</t>
  </si>
  <si>
    <t>00002839</t>
  </si>
  <si>
    <t>00002780</t>
  </si>
  <si>
    <t>00002639</t>
  </si>
  <si>
    <t>00002588</t>
  </si>
  <si>
    <t>00002533</t>
  </si>
  <si>
    <t>00002521</t>
  </si>
  <si>
    <t>00002423</t>
  </si>
  <si>
    <t>00002367</t>
  </si>
  <si>
    <t>00002311</t>
  </si>
  <si>
    <t>00002111</t>
  </si>
  <si>
    <t>00002100</t>
  </si>
  <si>
    <t>00002019</t>
  </si>
  <si>
    <t>00002013</t>
  </si>
  <si>
    <t>00001975</t>
  </si>
  <si>
    <t>00001906</t>
  </si>
  <si>
    <t>00001872</t>
  </si>
  <si>
    <t>00001827</t>
  </si>
  <si>
    <t>00001803</t>
  </si>
  <si>
    <t>00001749</t>
  </si>
  <si>
    <t>00001646</t>
  </si>
  <si>
    <t>00001504</t>
  </si>
  <si>
    <t>00001440</t>
  </si>
  <si>
    <t>00001303</t>
  </si>
  <si>
    <t>00001230</t>
  </si>
  <si>
    <t>00000965</t>
  </si>
  <si>
    <t>00000536</t>
  </si>
  <si>
    <t>00000451</t>
  </si>
  <si>
    <t>Centro de Costo</t>
  </si>
  <si>
    <t>Ubicación</t>
  </si>
  <si>
    <t>Sexo</t>
  </si>
  <si>
    <t>Fecha Nacimiento</t>
  </si>
  <si>
    <t>Fecha Ingreso</t>
  </si>
  <si>
    <t>Cargo</t>
  </si>
  <si>
    <t>Apellidos, Nombres</t>
  </si>
  <si>
    <t>Datos de Trabajadores</t>
  </si>
  <si>
    <t>Gerencia 1</t>
  </si>
  <si>
    <t>Local 1</t>
  </si>
  <si>
    <t>F</t>
  </si>
  <si>
    <t>Plazo fijo</t>
  </si>
  <si>
    <t>Profesional</t>
  </si>
  <si>
    <t>Ferreyra Vera, Zoe María</t>
  </si>
  <si>
    <t>00005979</t>
  </si>
  <si>
    <t>Gerencia 3</t>
  </si>
  <si>
    <t>M</t>
  </si>
  <si>
    <t>Rodríguez Acuña, Bautista Ángel</t>
  </si>
  <si>
    <t>00005966</t>
  </si>
  <si>
    <t>Técnico</t>
  </si>
  <si>
    <t>Correa Cruz, Beatriz Alicia</t>
  </si>
  <si>
    <t>00005954</t>
  </si>
  <si>
    <t>Gerencia 5</t>
  </si>
  <si>
    <t>Carvajal Ponce, Liz Naomi</t>
  </si>
  <si>
    <t>00005949</t>
  </si>
  <si>
    <t>Gerencia 4</t>
  </si>
  <si>
    <t>Sosa Godoy, Amanda Ariana</t>
  </si>
  <si>
    <t>00005942</t>
  </si>
  <si>
    <t>Sáez Huamán, Héctor Ramón</t>
  </si>
  <si>
    <t>00005930</t>
  </si>
  <si>
    <t>Gómez Ramos, Rafael Alejandro</t>
  </si>
  <si>
    <t>00005924</t>
  </si>
  <si>
    <t>Gerencia 2</t>
  </si>
  <si>
    <t>Aguilera Sáez, Agustín Franco</t>
  </si>
  <si>
    <t>00005911</t>
  </si>
  <si>
    <t>Local 2</t>
  </si>
  <si>
    <t>Practicante</t>
  </si>
  <si>
    <t>Jiménez Navarro, Rafael Antonio</t>
  </si>
  <si>
    <t>00005898</t>
  </si>
  <si>
    <t>Ramos Contreras, David Gonzalo</t>
  </si>
  <si>
    <t>00005883</t>
  </si>
  <si>
    <t>Lagos Álvarez, Micaela Agustina</t>
  </si>
  <si>
    <t>00005870</t>
  </si>
  <si>
    <t>López Figueroa, Mabel Sarah</t>
  </si>
  <si>
    <t>00005855</t>
  </si>
  <si>
    <t>Sandoval Pérez, Giovanna Ana</t>
  </si>
  <si>
    <t>00005848</t>
  </si>
  <si>
    <t>Chávez Velázquez, Noemí Victoria</t>
  </si>
  <si>
    <t>00005834</t>
  </si>
  <si>
    <t>Castro Ferreyra, Ximena Raquel</t>
  </si>
  <si>
    <t>00005829</t>
  </si>
  <si>
    <t>Sáez Ruiz, Lucas Thiago</t>
  </si>
  <si>
    <t>00005822</t>
  </si>
  <si>
    <t>Gómez Castillo, Isabella Gabriela</t>
  </si>
  <si>
    <t>00005813</t>
  </si>
  <si>
    <t>Núñez Hernández, Antonio Nicolás</t>
  </si>
  <si>
    <t>00005800</t>
  </si>
  <si>
    <t>Moreno Ramírez, Diego Salvador</t>
  </si>
  <si>
    <t>00005788</t>
  </si>
  <si>
    <t>Local 3</t>
  </si>
  <si>
    <t>Gómez Coronel, Fernanda Beatriz</t>
  </si>
  <si>
    <t>00005780</t>
  </si>
  <si>
    <t>Díaz Gutiérrez, Isabella Raquel</t>
  </si>
  <si>
    <t>00005772</t>
  </si>
  <si>
    <t>Godoy Riquelme, Alexandra Giovanna</t>
  </si>
  <si>
    <t>00005758</t>
  </si>
  <si>
    <t>Sanhueza Cardozo, Nicolás Lucas</t>
  </si>
  <si>
    <t>00005750</t>
  </si>
  <si>
    <t>Méndez Rodríguez, Emilia Julieta</t>
  </si>
  <si>
    <t>00005738</t>
  </si>
  <si>
    <t>Alarcón Poblete, Gonzalo Nicolás</t>
  </si>
  <si>
    <t>00005728</t>
  </si>
  <si>
    <t>Domínguez Ponce, Pedro Mario</t>
  </si>
  <si>
    <t>00005720</t>
  </si>
  <si>
    <t>Romero Venegas, Concepción Abigail</t>
  </si>
  <si>
    <t>00005710</t>
  </si>
  <si>
    <t>Chávez Juárez, Daniel Samuel</t>
  </si>
  <si>
    <t>00005698</t>
  </si>
  <si>
    <t>Cabrera Rodríguez, Isidora Abigail</t>
  </si>
  <si>
    <t>00005685</t>
  </si>
  <si>
    <t>Mendoza Moreno, Nicole Noemí</t>
  </si>
  <si>
    <t>00005673</t>
  </si>
  <si>
    <t>Carrasco Leiva, Daniela Sofía</t>
  </si>
  <si>
    <t>00005662</t>
  </si>
  <si>
    <t>Juárez San Martín, Fabio Mariano</t>
  </si>
  <si>
    <t>00005653</t>
  </si>
  <si>
    <t>Gutiérrez Domínguez, Sofía Alma</t>
  </si>
  <si>
    <t>00005641</t>
  </si>
  <si>
    <t>Fermín Bustos, Olivia Salomé</t>
  </si>
  <si>
    <t>00005634</t>
  </si>
  <si>
    <t>Navarrete Molina, Valeria Zoe</t>
  </si>
  <si>
    <t>00005628</t>
  </si>
  <si>
    <t>Castro Sánchez, Emilia Alexandra</t>
  </si>
  <si>
    <t>00005613</t>
  </si>
  <si>
    <t>Romero Contreras, Miguel</t>
  </si>
  <si>
    <t>00005606</t>
  </si>
  <si>
    <t>Ramos Ortiz, Alexander David</t>
  </si>
  <si>
    <t>00005592</t>
  </si>
  <si>
    <t>Cedeño Muñoz, Manuela Liz</t>
  </si>
  <si>
    <t>00005585</t>
  </si>
  <si>
    <t>Vera Poblete, Luis Felipe</t>
  </si>
  <si>
    <t>00005570</t>
  </si>
  <si>
    <t>Fermín González, Natalia Alma</t>
  </si>
  <si>
    <t>00005560</t>
  </si>
  <si>
    <t>Ramírez Carrasco, Camila María</t>
  </si>
  <si>
    <t>00005546</t>
  </si>
  <si>
    <t>Plazo indeterminado</t>
  </si>
  <si>
    <t>Carrasco Quispe, Laura Naomi</t>
  </si>
  <si>
    <t>00005536</t>
  </si>
  <si>
    <t>Castillo Ruiz, Liz Mabel</t>
  </si>
  <si>
    <t>00005526</t>
  </si>
  <si>
    <t>Sánchez Godoy, Fabio Mario</t>
  </si>
  <si>
    <t>00005515</t>
  </si>
  <si>
    <t>Rodríguez Núñez, Marco Diego</t>
  </si>
  <si>
    <t>00005509</t>
  </si>
  <si>
    <t>Quispe Mendoza, Luis Jesús</t>
  </si>
  <si>
    <t>00005504</t>
  </si>
  <si>
    <t>Mendoza Castro, Mario Nicolás</t>
  </si>
  <si>
    <t>00005490</t>
  </si>
  <si>
    <t>Quispe Espinosa, Mateo Maximiliano</t>
  </si>
  <si>
    <t>00005482</t>
  </si>
  <si>
    <t>Chávez Vera, Salvador David</t>
  </si>
  <si>
    <t>00005469</t>
  </si>
  <si>
    <t>Jiménez Farías, Maximiliano David</t>
  </si>
  <si>
    <t>00005458</t>
  </si>
  <si>
    <t>Mansilla Quispe, Bernardo Ángel</t>
  </si>
  <si>
    <t>00005451</t>
  </si>
  <si>
    <t>Medina Moreno, Tomás Adrián</t>
  </si>
  <si>
    <t>00005443</t>
  </si>
  <si>
    <t>Carvajal Jiménez, Lucas Ángel</t>
  </si>
  <si>
    <t>00005437</t>
  </si>
  <si>
    <t>Rojas Vázquez, Pablo Bruno</t>
  </si>
  <si>
    <t>00005431</t>
  </si>
  <si>
    <t>Guzmán Díaz, Vicente Gabriel</t>
  </si>
  <si>
    <t>00005416</t>
  </si>
  <si>
    <t>Castro Moreno, María Alicia</t>
  </si>
  <si>
    <t>00005403</t>
  </si>
  <si>
    <t>Toro Martínez, Olivia Giovanna</t>
  </si>
  <si>
    <t>00005392</t>
  </si>
  <si>
    <t>Álvarez Ramírez, Jesús Samuel</t>
  </si>
  <si>
    <t>00005387</t>
  </si>
  <si>
    <t>Barrios Martín, Beatriz Micaela</t>
  </si>
  <si>
    <t>00005376</t>
  </si>
  <si>
    <t>Suárez Chávez, André Agustín</t>
  </si>
  <si>
    <t>00005367</t>
  </si>
  <si>
    <t>Gómez Leiva, Jesús Benjamín</t>
  </si>
  <si>
    <t>00005352</t>
  </si>
  <si>
    <t>Vásquez Torres, Salvador Ian</t>
  </si>
  <si>
    <t>00005339</t>
  </si>
  <si>
    <t>Reyes Vidal, Samuel Arturo</t>
  </si>
  <si>
    <t>00005331</t>
  </si>
  <si>
    <t>Ejecutivo</t>
  </si>
  <si>
    <t>Díaz Toro, Ricardo Marcelo</t>
  </si>
  <si>
    <t>00005321</t>
  </si>
  <si>
    <t>Muñoz García, Diego Thiago</t>
  </si>
  <si>
    <t>00005311</t>
  </si>
  <si>
    <t>Vázquez Ríos, Vicente Arturo</t>
  </si>
  <si>
    <t>00005305</t>
  </si>
  <si>
    <t>Rodríguez Alonso, Emma Raquel</t>
  </si>
  <si>
    <t>00005290</t>
  </si>
  <si>
    <t>Ramos Silva, Tomás Lucas</t>
  </si>
  <si>
    <t>00005278</t>
  </si>
  <si>
    <t>Castillo Leiva, Maite Ariana</t>
  </si>
  <si>
    <t>00005265</t>
  </si>
  <si>
    <t>Martínez Aguirre, Antonio André</t>
  </si>
  <si>
    <t>00005254</t>
  </si>
  <si>
    <t>Mamani Gómez, Marco Matías</t>
  </si>
  <si>
    <t>00005245</t>
  </si>
  <si>
    <t>Mamani Sánchez, Mario Mateo</t>
  </si>
  <si>
    <t>00005235</t>
  </si>
  <si>
    <t>Venegas Hernández, Ángel Samuel</t>
  </si>
  <si>
    <t>00005220</t>
  </si>
  <si>
    <t>Olivera Páez, Carlos Iker</t>
  </si>
  <si>
    <t>00005212</t>
  </si>
  <si>
    <t>Sandoval García, Micaela Andrea</t>
  </si>
  <si>
    <t>00005201</t>
  </si>
  <si>
    <t>Agüero Ferreyra, Benjamín Diego</t>
  </si>
  <si>
    <t>00005195</t>
  </si>
  <si>
    <t>Ramírez Rojas, Gabriel Mario</t>
  </si>
  <si>
    <t>00005180</t>
  </si>
  <si>
    <t>Peña Salinas, Franco Miguel</t>
  </si>
  <si>
    <t>00005170</t>
  </si>
  <si>
    <t>Vargas Hernández, Bernardo Ignacio</t>
  </si>
  <si>
    <t>00005162</t>
  </si>
  <si>
    <t>Cardozo Miranda, Mariana Isabella</t>
  </si>
  <si>
    <t>00005153</t>
  </si>
  <si>
    <t>Henríquez Quispe, Jesús Mateo</t>
  </si>
  <si>
    <t>00005146</t>
  </si>
  <si>
    <t>Vera Hernández, Ariana Josefa</t>
  </si>
  <si>
    <t>00005138</t>
  </si>
  <si>
    <t>Ortiz Farías, Benjamín Renzo</t>
  </si>
  <si>
    <t>00005123</t>
  </si>
  <si>
    <t>Pizarro Navarro, Lucía Emilia</t>
  </si>
  <si>
    <t>00005109</t>
  </si>
  <si>
    <t>Alta Gerencia</t>
  </si>
  <si>
    <t>Jiménez Vidal, Pablo Nicolás</t>
  </si>
  <si>
    <t>00005095</t>
  </si>
  <si>
    <t>Agüero Sánchez, Abigail Josefa</t>
  </si>
  <si>
    <t>00005086</t>
  </si>
  <si>
    <t>Ojeda Franco, Daniel Rodrigo</t>
  </si>
  <si>
    <t>00005075</t>
  </si>
  <si>
    <t>Vargas Henríquez, Valentina Zoe</t>
  </si>
  <si>
    <t>00005065</t>
  </si>
  <si>
    <t>Quispe Castillo, Rodrigo Renzo</t>
  </si>
  <si>
    <t>00005060</t>
  </si>
  <si>
    <t>Franco Ferreyra, Mauricio Nicolás</t>
  </si>
  <si>
    <t>00005055</t>
  </si>
  <si>
    <t>García Jara, Carolina Maya</t>
  </si>
  <si>
    <t>00005041</t>
  </si>
  <si>
    <t>Flores Vázquez, Jesús Juan</t>
  </si>
  <si>
    <t>00005026</t>
  </si>
  <si>
    <t>Gutiérrez Ramos, Liz Sofía</t>
  </si>
  <si>
    <t>00005012</t>
  </si>
  <si>
    <t>Fermín González, Agustina Isabella</t>
  </si>
  <si>
    <t>00005002</t>
  </si>
  <si>
    <t>Pino Sánchez, Dylan Bernardo</t>
  </si>
  <si>
    <t>00004994</t>
  </si>
  <si>
    <t>Mendoza Mamani, Bautista Miguel</t>
  </si>
  <si>
    <t>00004984</t>
  </si>
  <si>
    <t>Álvarez Salazar, Marco Pablo</t>
  </si>
  <si>
    <t>00004969</t>
  </si>
  <si>
    <t>Pérez Navarro, Antonio Lucas</t>
  </si>
  <si>
    <t>00004964</t>
  </si>
  <si>
    <t>Vargas Contreras, Salvador Felipe</t>
  </si>
  <si>
    <t>00004950</t>
  </si>
  <si>
    <t>Navarrete Flores, Gabriela Lucía</t>
  </si>
  <si>
    <t>00004942</t>
  </si>
  <si>
    <t>García Benítez, Fabio</t>
  </si>
  <si>
    <t>00004927</t>
  </si>
  <si>
    <t>Vitale Godoy, Diego Daniel</t>
  </si>
  <si>
    <t>00004922</t>
  </si>
  <si>
    <t>Maldonado Sáez, Ian Ricardo</t>
  </si>
  <si>
    <t>00004907</t>
  </si>
  <si>
    <t>Parra Rodríguez, Fernanda Martina</t>
  </si>
  <si>
    <t>00004901</t>
  </si>
  <si>
    <t>Molina Acosta, Alonso José</t>
  </si>
  <si>
    <t>00004889</t>
  </si>
  <si>
    <t>Ramos Donoso, Ximena Ramona</t>
  </si>
  <si>
    <t>00004880</t>
  </si>
  <si>
    <t>Castro Gómez, Ian Pedro</t>
  </si>
  <si>
    <t>00004874</t>
  </si>
  <si>
    <t>Romero Ruiz, Laura Camila</t>
  </si>
  <si>
    <t>00004869</t>
  </si>
  <si>
    <t>Vásquez Ortiz, Natalia Mia</t>
  </si>
  <si>
    <t>00004856</t>
  </si>
  <si>
    <t>Poblete Flores, Ramón David</t>
  </si>
  <si>
    <t>00004851</t>
  </si>
  <si>
    <t>Olivera Fernández, Ariana Zoe</t>
  </si>
  <si>
    <t>00004838</t>
  </si>
  <si>
    <t>González Velázquez, Alonso Ramón</t>
  </si>
  <si>
    <t>00004828</t>
  </si>
  <si>
    <t>Luna Flores, Joaquín Rafael</t>
  </si>
  <si>
    <t>00004815</t>
  </si>
  <si>
    <t>Rodríguez Espinosa, Dylan Fabio</t>
  </si>
  <si>
    <t>00004795</t>
  </si>
  <si>
    <t>Barrios Navarro, Mateo</t>
  </si>
  <si>
    <t>00004783</t>
  </si>
  <si>
    <t>Juárez Campos, Mabel Valentina</t>
  </si>
  <si>
    <t>00004763</t>
  </si>
  <si>
    <t>Pizarro Saavedra, Santiago Carlos</t>
  </si>
  <si>
    <t>00004751</t>
  </si>
  <si>
    <t>Olivera Romero, Franco César</t>
  </si>
  <si>
    <t>00004742</t>
  </si>
  <si>
    <t>Lucero Alvarado, César Franco</t>
  </si>
  <si>
    <t>00004730</t>
  </si>
  <si>
    <t>Hernández Yáñez, Javier Renzo</t>
  </si>
  <si>
    <t>00004717</t>
  </si>
  <si>
    <t>Jaramillo Peña, Franco Ricardo</t>
  </si>
  <si>
    <t>00004704</t>
  </si>
  <si>
    <t>González Velázquez, Miguel Felipe</t>
  </si>
  <si>
    <t>00004692</t>
  </si>
  <si>
    <t>López Ruiz, Francisco Alonso</t>
  </si>
  <si>
    <t>00004676</t>
  </si>
  <si>
    <t>Valdez Pereyra, Paolo Alejandro</t>
  </si>
  <si>
    <t>00004662</t>
  </si>
  <si>
    <t>Fernández Díaz, Abigail Elizabeth</t>
  </si>
  <si>
    <t>00004655</t>
  </si>
  <si>
    <t>Navarrete Ruiz, Andrea Luciana</t>
  </si>
  <si>
    <t>00004635</t>
  </si>
  <si>
    <t>Torres Silva, Benjamín Rafael</t>
  </si>
  <si>
    <t>00004624</t>
  </si>
  <si>
    <t>Venegas Salazar, Paula Isabella</t>
  </si>
  <si>
    <t>00004614</t>
  </si>
  <si>
    <t>Ramírez Sosa, Vicente Hugo</t>
  </si>
  <si>
    <t>00004606</t>
  </si>
  <si>
    <t>González Tapia, Matías Fabio</t>
  </si>
  <si>
    <t>00004599</t>
  </si>
  <si>
    <t>Herrera Soto, Luisa Beatriz</t>
  </si>
  <si>
    <t>00004583</t>
  </si>
  <si>
    <t>Morales Navarro, Antonio Bernardo</t>
  </si>
  <si>
    <t>00004573</t>
  </si>
  <si>
    <t>Mamani Soto, Samantha Valentina</t>
  </si>
  <si>
    <t>00004557</t>
  </si>
  <si>
    <t>Flores Quiroga, Tomás Héctor</t>
  </si>
  <si>
    <t>00004551</t>
  </si>
  <si>
    <t>Espinosa Ponce, Milagros Antonella</t>
  </si>
  <si>
    <t>00004546</t>
  </si>
  <si>
    <t>Vázquez Vergara, Julia Sofía</t>
  </si>
  <si>
    <t>00004535</t>
  </si>
  <si>
    <t>Aguilera Salazar, Martín Dylan</t>
  </si>
  <si>
    <t>00004528</t>
  </si>
  <si>
    <t>Hernández Vidal, Luis Carlos</t>
  </si>
  <si>
    <t>00004513</t>
  </si>
  <si>
    <t>Moyano Rodríguez, Miguel Nicolás</t>
  </si>
  <si>
    <t>00004505</t>
  </si>
  <si>
    <t>Gómez Fermín, Alessandra Valentina</t>
  </si>
  <si>
    <t>00004500</t>
  </si>
  <si>
    <t>Cruz Poblete, Alessandra Natalia</t>
  </si>
  <si>
    <t>00004489</t>
  </si>
  <si>
    <t>Córdoba Garrido, Jerónimo Paolo</t>
  </si>
  <si>
    <t>00004475</t>
  </si>
  <si>
    <t>Toro San Martín, Gabriela Nicole</t>
  </si>
  <si>
    <t>00004465</t>
  </si>
  <si>
    <t>Sánchez Romero, Olivia Mia</t>
  </si>
  <si>
    <t>00004448</t>
  </si>
  <si>
    <t>Ponce Vargas, Bruno Lucas</t>
  </si>
  <si>
    <t>00004435</t>
  </si>
  <si>
    <t>Córdoba Lagos, Sofía Naomi</t>
  </si>
  <si>
    <t>00004425</t>
  </si>
  <si>
    <t>Quiroga Sánchez, David Ángel</t>
  </si>
  <si>
    <t>00004409</t>
  </si>
  <si>
    <t>Reyes Ramos, Tomás Salvador</t>
  </si>
  <si>
    <t>00004399</t>
  </si>
  <si>
    <t>Navarro Gómez, Franco Arturo</t>
  </si>
  <si>
    <t>00004389</t>
  </si>
  <si>
    <t>Martín Montenegro, Gabriela Julieta</t>
  </si>
  <si>
    <t>00004383</t>
  </si>
  <si>
    <t>Paredes Quispe, Liz Carla</t>
  </si>
  <si>
    <t>00004371</t>
  </si>
  <si>
    <t>Álvarez Valenzuela, Mabel Paula</t>
  </si>
  <si>
    <t>00004351</t>
  </si>
  <si>
    <t>Mamani Maidana, Isidora Noemí</t>
  </si>
  <si>
    <t>00004331</t>
  </si>
  <si>
    <t>Herrera Hernández, Fabio Felipe</t>
  </si>
  <si>
    <t>00004313</t>
  </si>
  <si>
    <t>Ortega Mendoza, Andrea Maite</t>
  </si>
  <si>
    <t>00004297</t>
  </si>
  <si>
    <t>Jiménez Flores, Gonzalo Carlos</t>
  </si>
  <si>
    <t>00004292</t>
  </si>
  <si>
    <t>Cárdenas Mamani, Abril Noemí</t>
  </si>
  <si>
    <t>00004285</t>
  </si>
  <si>
    <t>Vera Acuña, Alondra Martina</t>
  </si>
  <si>
    <t>00004269</t>
  </si>
  <si>
    <t>Soria García, Ana Alessandra</t>
  </si>
  <si>
    <t>00004250</t>
  </si>
  <si>
    <t>Navarro Silva, Héctor Salvador</t>
  </si>
  <si>
    <t>00004237</t>
  </si>
  <si>
    <t>Sanhueza Gómez, Mariana María</t>
  </si>
  <si>
    <t>00004219</t>
  </si>
  <si>
    <t>Mendoza Flores, Agustín Gonzalo</t>
  </si>
  <si>
    <t>00004201</t>
  </si>
  <si>
    <t>Rodríguez Mamani, Ramona Lucía</t>
  </si>
  <si>
    <t>00004182</t>
  </si>
  <si>
    <t>Cárdenas Quispe, Agustín Bruno</t>
  </si>
  <si>
    <t>00004169</t>
  </si>
  <si>
    <t>Ramos Palma, Matías Salvador</t>
  </si>
  <si>
    <t>00004150</t>
  </si>
  <si>
    <t>Pérez Mendoza, César</t>
  </si>
  <si>
    <t>00004141</t>
  </si>
  <si>
    <t>Jaramillo Hernández, Andrea Sara</t>
  </si>
  <si>
    <t>00004133</t>
  </si>
  <si>
    <t>Orellana García, Maximiliano</t>
  </si>
  <si>
    <t>00004125</t>
  </si>
  <si>
    <t>Miranda Luna, Francisco Mario</t>
  </si>
  <si>
    <t>00004113</t>
  </si>
  <si>
    <t>Díaz Silva, Giovanna Elizabeth</t>
  </si>
  <si>
    <t>00004108</t>
  </si>
  <si>
    <t>Castillo Gutiérrez, Tomás Ricardo</t>
  </si>
  <si>
    <t>00004096</t>
  </si>
  <si>
    <t>Agüero Maldonado, Maya Nicole</t>
  </si>
  <si>
    <t>00004088</t>
  </si>
  <si>
    <t>López Vera, Antonio Bernardo</t>
  </si>
  <si>
    <t>00004072</t>
  </si>
  <si>
    <t>Salazar Moreno, Benjamín Gabriel</t>
  </si>
  <si>
    <t>00004052</t>
  </si>
  <si>
    <t>Cáceres Castillo, Manuela Mabel</t>
  </si>
  <si>
    <t>00004033</t>
  </si>
  <si>
    <t>Peña Sánchez, Miguel Jesús</t>
  </si>
  <si>
    <t>00004016</t>
  </si>
  <si>
    <t>Arce Espinosa, Rodrigo Maximiliano</t>
  </si>
  <si>
    <t>00003999</t>
  </si>
  <si>
    <t>González Donoso, Carlos Bautista</t>
  </si>
  <si>
    <t>00003993</t>
  </si>
  <si>
    <t>Vitale Hernández, Jerónimo Fabián</t>
  </si>
  <si>
    <t>00003978</t>
  </si>
  <si>
    <t>Vera Lucero, Lucía Luisa</t>
  </si>
  <si>
    <t>00003973</t>
  </si>
  <si>
    <t>Olivares Jiménez, Fernanda Luz</t>
  </si>
  <si>
    <t>00003958</t>
  </si>
  <si>
    <t>Quiroga Bravo, Luz Manuela</t>
  </si>
  <si>
    <t>00003949</t>
  </si>
  <si>
    <t>Jara Ramírez, Rodrigo Dylan</t>
  </si>
  <si>
    <t>00003936</t>
  </si>
  <si>
    <t>Cedeño Vázquez, Alejandro Marcelo</t>
  </si>
  <si>
    <t>00003917</t>
  </si>
  <si>
    <t>Salazar Espinosa, Mauricio Jesús</t>
  </si>
  <si>
    <t>00003900</t>
  </si>
  <si>
    <t>Flores Salinas, Milagros Micaela</t>
  </si>
  <si>
    <t>00003892</t>
  </si>
  <si>
    <t>Córdoba García, Alicia María</t>
  </si>
  <si>
    <t>00003881</t>
  </si>
  <si>
    <t>Carrizo Romero, Jerónimo José</t>
  </si>
  <si>
    <t>00003863</t>
  </si>
  <si>
    <t>Rojas Velázquez, Manuela Zoe</t>
  </si>
  <si>
    <t>00003851</t>
  </si>
  <si>
    <t>Suárez Sánchez, Sofía Paula</t>
  </si>
  <si>
    <t>00003842</t>
  </si>
  <si>
    <t>Soto Herrera, Samuel Santiago</t>
  </si>
  <si>
    <t>00003826</t>
  </si>
  <si>
    <t>Navarro Vargas, Vicente Matías</t>
  </si>
  <si>
    <t>00003814</t>
  </si>
  <si>
    <t>Barrios Álvarez, Maya Emma</t>
  </si>
  <si>
    <t>00003796</t>
  </si>
  <si>
    <t>Jiménez Gutiérrez, Gonzalo Javier</t>
  </si>
  <si>
    <t>00003789</t>
  </si>
  <si>
    <t>González Miranda, Bautista Rafael</t>
  </si>
  <si>
    <t>00003781</t>
  </si>
  <si>
    <t>Escobar Ruiz, Milagros Luz</t>
  </si>
  <si>
    <t>00003761</t>
  </si>
  <si>
    <t>Silva Torres, Thiago Sebastián</t>
  </si>
  <si>
    <t>00003756</t>
  </si>
  <si>
    <t>Reyes Díaz, Naomi Mariana</t>
  </si>
  <si>
    <t>00003745</t>
  </si>
  <si>
    <t>Leiva Sánchez, Mariana Amanda</t>
  </si>
  <si>
    <t>00003730</t>
  </si>
  <si>
    <t>Luna Castillo, Beatriz Alondra</t>
  </si>
  <si>
    <t>00003717</t>
  </si>
  <si>
    <t>Arce Farías, Noemí Julia</t>
  </si>
  <si>
    <t>00003700</t>
  </si>
  <si>
    <t>Gómez Sandoval, Nicole Valentina</t>
  </si>
  <si>
    <t>00003695</t>
  </si>
  <si>
    <t>Flores Aguirre, Concepción Camila</t>
  </si>
  <si>
    <t>00003685</t>
  </si>
  <si>
    <t>Rojas Aravena, Thiago Daniel</t>
  </si>
  <si>
    <t>00003680</t>
  </si>
  <si>
    <t>Leguizamón Fernández, Salvador Benjamín</t>
  </si>
  <si>
    <t>00003668</t>
  </si>
  <si>
    <t>Vargas López, Bernardo</t>
  </si>
  <si>
    <t>00003662</t>
  </si>
  <si>
    <t>Bustamante Ledesma, Emilia Ximena</t>
  </si>
  <si>
    <t>00003644</t>
  </si>
  <si>
    <t>Martínez Valenzuela, Fabián Rafael</t>
  </si>
  <si>
    <t>00003625</t>
  </si>
  <si>
    <t>Cortés Quispe, Rafael Jesús</t>
  </si>
  <si>
    <t>00003610</t>
  </si>
  <si>
    <t>Ortega Navarro, Valentina Mariana</t>
  </si>
  <si>
    <t>00003604</t>
  </si>
  <si>
    <t>Hernández Díaz, Paula Alondra</t>
  </si>
  <si>
    <t>00003588</t>
  </si>
  <si>
    <t>Quispe Romero, Raquel Fernanda</t>
  </si>
  <si>
    <t>00003569</t>
  </si>
  <si>
    <t>Álvarez Morales, Elizabeth Concepción</t>
  </si>
  <si>
    <t>00003555</t>
  </si>
  <si>
    <t>Vega Cáceres, Marco Pedro</t>
  </si>
  <si>
    <t>00003538</t>
  </si>
  <si>
    <t>Figueroa Luna, Carlos Jerónimo</t>
  </si>
  <si>
    <t>00003531</t>
  </si>
  <si>
    <t>Rojas Guzmán, Bruno Ian</t>
  </si>
  <si>
    <t>00003514</t>
  </si>
  <si>
    <t>Cortés Jaramillo, Andrés Tomás</t>
  </si>
  <si>
    <t>00003495</t>
  </si>
  <si>
    <t>Méndez Jaramillo, Juan Héctor</t>
  </si>
  <si>
    <t>00003488</t>
  </si>
  <si>
    <t>García Figueroa, Agustín Daniel</t>
  </si>
  <si>
    <t>00003473</t>
  </si>
  <si>
    <t>Fermín Rojas, Raquel Sarah</t>
  </si>
  <si>
    <t>00003464</t>
  </si>
  <si>
    <t>Torres Quispe, Gabriela Sofía</t>
  </si>
  <si>
    <t>00003450</t>
  </si>
  <si>
    <t>Olivares Sáez, Natalia Liz</t>
  </si>
  <si>
    <t>00003442</t>
  </si>
  <si>
    <t>Salazar Bravo, Giovanna Alexandra</t>
  </si>
  <si>
    <t>00003432</t>
  </si>
  <si>
    <t>Reyes Mamani, Isabella Emma</t>
  </si>
  <si>
    <t>00003421</t>
  </si>
  <si>
    <t>Chávez Soto, Luis Antonio</t>
  </si>
  <si>
    <t>00003402</t>
  </si>
  <si>
    <t>Cortés Sandoval, María Salomé</t>
  </si>
  <si>
    <t>00003387</t>
  </si>
  <si>
    <t>Cortés Contreras, Alexander Marco</t>
  </si>
  <si>
    <t>00003382</t>
  </si>
  <si>
    <t>Soria Ruiz, Alonso Ignacio</t>
  </si>
  <si>
    <t>00003370</t>
  </si>
  <si>
    <t>Jiménez Escobar, Bautista Renzo</t>
  </si>
  <si>
    <t>00003361</t>
  </si>
  <si>
    <t>Ferrari Morales, Alexander Felipe</t>
  </si>
  <si>
    <t>00003349</t>
  </si>
  <si>
    <t>Velázquez Ferreyra, Daniel Pablo</t>
  </si>
  <si>
    <t>00003336</t>
  </si>
  <si>
    <t>Ruiz Rojas, Mabel Emma</t>
  </si>
  <si>
    <t>00003330</t>
  </si>
  <si>
    <t>Flores Vargas, Alessandra Manuela</t>
  </si>
  <si>
    <t>00003320</t>
  </si>
  <si>
    <t>Carrizo Cruz, Ariana Liz</t>
  </si>
  <si>
    <t>00003310</t>
  </si>
  <si>
    <t>Sánchez Alarcón, Daniela Alma</t>
  </si>
  <si>
    <t>00003297</t>
  </si>
  <si>
    <t>Cedeño García, Gabriel Agustín</t>
  </si>
  <si>
    <t>00003278</t>
  </si>
  <si>
    <t>Gutiérrez Jaramillo, David Mateo</t>
  </si>
  <si>
    <t>00003264</t>
  </si>
  <si>
    <t>Cabrera Cáceres, David Álvaro</t>
  </si>
  <si>
    <t>00003251</t>
  </si>
  <si>
    <t>Rojas Rojas, André Daniel</t>
  </si>
  <si>
    <t>00003234</t>
  </si>
  <si>
    <t>Jiménez Hernández, María Agustina</t>
  </si>
  <si>
    <t>00003220</t>
  </si>
  <si>
    <t>Maidana Silva, Agustín Marco</t>
  </si>
  <si>
    <t>00003215</t>
  </si>
  <si>
    <t>Gutiérrez Mansilla, Antonella Valeria</t>
  </si>
  <si>
    <t>00003196</t>
  </si>
  <si>
    <t>Núñez Gallardo, Nicolás Fabián</t>
  </si>
  <si>
    <t>00003178</t>
  </si>
  <si>
    <t>Campos Espinosa, Fabio Daniel</t>
  </si>
  <si>
    <t>00003168</t>
  </si>
  <si>
    <t>García Vera, Héctor Marcelo</t>
  </si>
  <si>
    <t>00003161</t>
  </si>
  <si>
    <t>Ramos Escobar, Emily Victoria</t>
  </si>
  <si>
    <t>00003141</t>
  </si>
  <si>
    <t>Quispe Castillo, Pedro Franco</t>
  </si>
  <si>
    <t>00003126</t>
  </si>
  <si>
    <t>Bustamante Vázquez, Andrés Diego</t>
  </si>
  <si>
    <t>00003119</t>
  </si>
  <si>
    <t>Castro Silva, Florencia Alondra</t>
  </si>
  <si>
    <t>00003100</t>
  </si>
  <si>
    <t>Gómez Maldonado, Benjamín César</t>
  </si>
  <si>
    <t>00003090</t>
  </si>
  <si>
    <t>Alarcón Muñoz, Benjamín Marcelo</t>
  </si>
  <si>
    <t>00003072</t>
  </si>
  <si>
    <t>Morales Muñoz, Luis Mario</t>
  </si>
  <si>
    <t>00003060</t>
  </si>
  <si>
    <t>Gómez Vázquez, Salvador Lucas</t>
  </si>
  <si>
    <t>00003040</t>
  </si>
  <si>
    <t>Molina Figueroa, Héctor Diego</t>
  </si>
  <si>
    <t>00003029</t>
  </si>
  <si>
    <t>Gutiérrez Barrios, Mauricio André</t>
  </si>
  <si>
    <t>00003010</t>
  </si>
  <si>
    <t>González Alvarado, Arturo Marco</t>
  </si>
  <si>
    <t>00002999</t>
  </si>
  <si>
    <t>Tapia Romero, Marco Ángel</t>
  </si>
  <si>
    <t>00002992</t>
  </si>
  <si>
    <t>Ramos Parra, Pedro Lucas</t>
  </si>
  <si>
    <t>00002983</t>
  </si>
  <si>
    <t>Ruiz Quispe, Alondra Andrea</t>
  </si>
  <si>
    <t>00002967</t>
  </si>
  <si>
    <t>Mamani Silva, Bruno Santiago</t>
  </si>
  <si>
    <t>00002957</t>
  </si>
  <si>
    <t>Donoso Moreno, Héctor Jesús</t>
  </si>
  <si>
    <t>00002946</t>
  </si>
  <si>
    <t>Escobar Navarrete, José Martín</t>
  </si>
  <si>
    <t>00002936</t>
  </si>
  <si>
    <t>Castro Bustos, Paula Alma</t>
  </si>
  <si>
    <t>00002920</t>
  </si>
  <si>
    <t>Quispe Rodríguez, Ignacio Samuel</t>
  </si>
  <si>
    <t>00002905</t>
  </si>
  <si>
    <t>Ferreyra Cardozo, Alexandra Salomé</t>
  </si>
  <si>
    <t>00002886</t>
  </si>
  <si>
    <t>Garrido Flores, Bruno Francisco</t>
  </si>
  <si>
    <t>00002879</t>
  </si>
  <si>
    <t>Ramírez Méndez, Bruno Ricardo</t>
  </si>
  <si>
    <t>00002868</t>
  </si>
  <si>
    <t>Jiménez Salazar, Antonella Naomi</t>
  </si>
  <si>
    <t>Sáez Flores, Isidora Isabella</t>
  </si>
  <si>
    <t>Navarro Zúñiga, Jesús Benjamín</t>
  </si>
  <si>
    <t>00002833</t>
  </si>
  <si>
    <t>Díaz Pérez, Luisa Agustina</t>
  </si>
  <si>
    <t>00002824</t>
  </si>
  <si>
    <t>Gutiérrez Aguilera, Ricardo Ramón</t>
  </si>
  <si>
    <t>00002813</t>
  </si>
  <si>
    <t>Sepúlveda Ramírez, Pedro Ian</t>
  </si>
  <si>
    <t>00002793</t>
  </si>
  <si>
    <t>Gerencia General</t>
  </si>
  <si>
    <t>Vidal Muñoz, María Carolina</t>
  </si>
  <si>
    <t>Pérez Rojas, Antonio Rafael</t>
  </si>
  <si>
    <t>00002773</t>
  </si>
  <si>
    <t>Rodríguez Rodríguez, André Ian</t>
  </si>
  <si>
    <t>00002761</t>
  </si>
  <si>
    <t>Chávez Coronel, Nicolás Rodrigo</t>
  </si>
  <si>
    <t>00002745</t>
  </si>
  <si>
    <t>Cruz Sáez, Bautista Paolo</t>
  </si>
  <si>
    <t>00002733</t>
  </si>
  <si>
    <t>Sánchez Vargas, Agustín Thiago</t>
  </si>
  <si>
    <t>00002714</t>
  </si>
  <si>
    <t>Rojas Méndez, Fabián André</t>
  </si>
  <si>
    <t>00002699</t>
  </si>
  <si>
    <t>Salinas Ledesma, Gabriel José</t>
  </si>
  <si>
    <t>00002691</t>
  </si>
  <si>
    <t>Vera Martín, Santiago Fabio</t>
  </si>
  <si>
    <t>00002680</t>
  </si>
  <si>
    <t>Domínguez Ruiz, Amanda Naomi</t>
  </si>
  <si>
    <t>00002675</t>
  </si>
  <si>
    <t>Franco Moyano, Fabio Antonio</t>
  </si>
  <si>
    <t>00002663</t>
  </si>
  <si>
    <t>Ramírez Medina, Santino Arturo</t>
  </si>
  <si>
    <t>00002656</t>
  </si>
  <si>
    <t>Medina Valdez, Joaquín Maximiliano</t>
  </si>
  <si>
    <t>Gómez Godoy, Franco César</t>
  </si>
  <si>
    <t>00002620</t>
  </si>
  <si>
    <t>Flores González, Elizabeth Julieta</t>
  </si>
  <si>
    <t>00002615</t>
  </si>
  <si>
    <t>Muñoz Aguirre, Arturo Diego</t>
  </si>
  <si>
    <t>00002602</t>
  </si>
  <si>
    <t>Quispe Escobar, Luis César</t>
  </si>
  <si>
    <t>Ramírez Castro, Adrián Fabián</t>
  </si>
  <si>
    <t>00002578</t>
  </si>
  <si>
    <t>Fermín Olivares, José Agustín</t>
  </si>
  <si>
    <t>00002573</t>
  </si>
  <si>
    <t>Montenegro Paz, Marco Fabio</t>
  </si>
  <si>
    <t>00002553</t>
  </si>
  <si>
    <t>Vega Díaz, David Samuel</t>
  </si>
  <si>
    <t>Fermín Rivera, Adrián Carlos</t>
  </si>
  <si>
    <t>Ruiz Castillo, Adrián Juan</t>
  </si>
  <si>
    <t>00002502</t>
  </si>
  <si>
    <t>Escobar Cáceres, Ricardo Jesús</t>
  </si>
  <si>
    <t>00002485</t>
  </si>
  <si>
    <t>Martín Fernández, Santino Ricardo</t>
  </si>
  <si>
    <t>00002472</t>
  </si>
  <si>
    <t>Lagos Ramos, Rodrigo Ramón</t>
  </si>
  <si>
    <t>00002460</t>
  </si>
  <si>
    <t>Ramos Rojas, Milagros Martina</t>
  </si>
  <si>
    <t>00002440</t>
  </si>
  <si>
    <t>Álvarez Hernández, Samantha Mia</t>
  </si>
  <si>
    <t>Quispe Ojeda, Joaquín Marco</t>
  </si>
  <si>
    <t>00002416</t>
  </si>
  <si>
    <t>Flores Torres, Camila Florencia</t>
  </si>
  <si>
    <t>00002396</t>
  </si>
  <si>
    <t>Miranda Gómez, Benjamín André</t>
  </si>
  <si>
    <t>00002390</t>
  </si>
  <si>
    <t>Sosa Álvarez, Sara Julia</t>
  </si>
  <si>
    <t>00002374</t>
  </si>
  <si>
    <t>Díaz García, Joaquín Fabio</t>
  </si>
  <si>
    <t>Navarro Salazar, Santino Alonso</t>
  </si>
  <si>
    <t>00002359</t>
  </si>
  <si>
    <t>Chávez López, Julia Maya</t>
  </si>
  <si>
    <t>00002353</t>
  </si>
  <si>
    <t>Espinoza Muñoz, Mateo Rafael</t>
  </si>
  <si>
    <t>00002346</t>
  </si>
  <si>
    <t>García Paredes, Ximena Valeria</t>
  </si>
  <si>
    <t>00002337</t>
  </si>
  <si>
    <t>Miranda Fermín, Joaquín Dylan</t>
  </si>
  <si>
    <t>00002320</t>
  </si>
  <si>
    <t>Sosa Cedeño, Juan Fabián</t>
  </si>
  <si>
    <t>Cruz Hernández, Renzo Diego</t>
  </si>
  <si>
    <t>00002296</t>
  </si>
  <si>
    <t>Villalba Pereyra, Paolo Thiago</t>
  </si>
  <si>
    <t>00002282</t>
  </si>
  <si>
    <t>Olivares Arias, Benjamín Fabricio</t>
  </si>
  <si>
    <t>00002273</t>
  </si>
  <si>
    <t>García Quispe, Hugo Vicente</t>
  </si>
  <si>
    <t>00002262</t>
  </si>
  <si>
    <t>Martínez Benítez, Josefa Giovanna</t>
  </si>
  <si>
    <t>00002251</t>
  </si>
  <si>
    <t>Montenegro Henríquez, Carlos Antonio</t>
  </si>
  <si>
    <t>00002236</t>
  </si>
  <si>
    <t>Garrido Flores, Vicente Carlos</t>
  </si>
  <si>
    <t>00002217</t>
  </si>
  <si>
    <t>Herrera Molina, Abril Josefa</t>
  </si>
  <si>
    <t>00002209</t>
  </si>
  <si>
    <t>Valdés Fernández, Ramón Agustín</t>
  </si>
  <si>
    <t>00002189</t>
  </si>
  <si>
    <t>Quispe Mansilla, Victoria Valentina</t>
  </si>
  <si>
    <t>00002174</t>
  </si>
  <si>
    <t>Jiménez Vargas, Matías Ricardo</t>
  </si>
  <si>
    <t>00002164</t>
  </si>
  <si>
    <t>Muñoz Parra, Matías Francisco</t>
  </si>
  <si>
    <t>00002159</t>
  </si>
  <si>
    <t>Vargas Rodríguez, Adrián Rafael</t>
  </si>
  <si>
    <t>00002145</t>
  </si>
  <si>
    <t>Leguizamón Leiva, Pablo Benjamín</t>
  </si>
  <si>
    <t>00002131</t>
  </si>
  <si>
    <t>Vázquez Aguirre, Mabel Raquel</t>
  </si>
  <si>
    <t>Coronel Mansilla, Mauricio Juan</t>
  </si>
  <si>
    <t>Carvajal Valdez, Renzo Rodrigo</t>
  </si>
  <si>
    <t>00002091</t>
  </si>
  <si>
    <t>Sánchez Mendoza, Salvador Nicolás</t>
  </si>
  <si>
    <t>00002077</t>
  </si>
  <si>
    <t>Figueroa San Martín, Paolo Javier</t>
  </si>
  <si>
    <t>00002058</t>
  </si>
  <si>
    <t>Hernández Carrasco, Carla Samantha</t>
  </si>
  <si>
    <t>00002039</t>
  </si>
  <si>
    <t>Bravo Moyano, Mario Bautista</t>
  </si>
  <si>
    <t>Reyes Tapia, Fernanda Micaela</t>
  </si>
  <si>
    <t>Muñoz Pino, Carolina Andrea</t>
  </si>
  <si>
    <t>00002001</t>
  </si>
  <si>
    <t>Acosta Parra, Arturo Javier</t>
  </si>
  <si>
    <t>00001994</t>
  </si>
  <si>
    <t>Díaz Godoy, Sebastián Renzo</t>
  </si>
  <si>
    <t>Acosta Lucero, Fabio Hugo</t>
  </si>
  <si>
    <t>00001966</t>
  </si>
  <si>
    <t>Benítez Reyes, Ignacio Mateo</t>
  </si>
  <si>
    <t>00001948</t>
  </si>
  <si>
    <t>Jiménez Miranda, Valentina Liz</t>
  </si>
  <si>
    <t>00001934</t>
  </si>
  <si>
    <t>Rojas Díaz, Josefa Manuela</t>
  </si>
  <si>
    <t>00001921</t>
  </si>
  <si>
    <t>Yáñez Ramírez, Gonzalo Alejandro</t>
  </si>
  <si>
    <t>Romero Roldán, Alessandra Nicole</t>
  </si>
  <si>
    <t>00001898</t>
  </si>
  <si>
    <t>Carvajal García, Pablo Ángel</t>
  </si>
  <si>
    <t>00001892</t>
  </si>
  <si>
    <t>García Godoy, Fabio Álvaro</t>
  </si>
  <si>
    <t>00001884</t>
  </si>
  <si>
    <t>Vázquez Soria, Sofía</t>
  </si>
  <si>
    <t>Navarro Pino, Carolina Alma</t>
  </si>
  <si>
    <t>00001857</t>
  </si>
  <si>
    <t>Araya Herrera, Alonso Nicolás</t>
  </si>
  <si>
    <t>00001837</t>
  </si>
  <si>
    <t>Contreras López, Gonzalo Jesús</t>
  </si>
  <si>
    <t>Quispe Torres, Martina Antonella</t>
  </si>
  <si>
    <t>00001810</t>
  </si>
  <si>
    <t>Núñez Saavedra, Alonso Adrián</t>
  </si>
  <si>
    <t>Coronel Vázquez, Sara Florencia</t>
  </si>
  <si>
    <t>00001797</t>
  </si>
  <si>
    <t>Montenegro Campos, Victoria Valeria</t>
  </si>
  <si>
    <t>00001777</t>
  </si>
  <si>
    <t>Bravo Arias, Javier Nicolás</t>
  </si>
  <si>
    <t>00001769</t>
  </si>
  <si>
    <t>Fernández Mamani, Adrián Thiago</t>
  </si>
  <si>
    <t>Gómez Toledo, Micaela Alessandra</t>
  </si>
  <si>
    <t>00001744</t>
  </si>
  <si>
    <t>Flores Ramos, Rafael Álvaro</t>
  </si>
  <si>
    <t>00001738</t>
  </si>
  <si>
    <t>Bustos Poblete, Carla Fernanda</t>
  </si>
  <si>
    <t>00001723</t>
  </si>
  <si>
    <t>Villalba Flores, Héctor Hugo</t>
  </si>
  <si>
    <t>00001711</t>
  </si>
  <si>
    <t>Romero Vargas, Arturo André</t>
  </si>
  <si>
    <t>00001694</t>
  </si>
  <si>
    <t>Martín Torres, Pedro Francisco</t>
  </si>
  <si>
    <t>Ortega Gómez, Carlos Francisco</t>
  </si>
  <si>
    <t>00001623</t>
  </si>
  <si>
    <t>Godoy Reyes, José Ignacio</t>
  </si>
  <si>
    <t>00001606</t>
  </si>
  <si>
    <t>Godoy Villalba, Mario Ian</t>
  </si>
  <si>
    <t>00001583</t>
  </si>
  <si>
    <t>Aguilera Carvajal, Antonio Javier</t>
  </si>
  <si>
    <t>00001539</t>
  </si>
  <si>
    <t>Castro Blanco, Olivia Alexandra</t>
  </si>
  <si>
    <t>Paredes Godoy, Pedro Jesús</t>
  </si>
  <si>
    <t>00001499</t>
  </si>
  <si>
    <t>Guzmán Chávez, César Felipe</t>
  </si>
  <si>
    <t>00001480</t>
  </si>
  <si>
    <t>Ramírez Navarro, Paula Gabriela</t>
  </si>
  <si>
    <t>López Gutiérrez, Lucía Nicole</t>
  </si>
  <si>
    <t>00001408</t>
  </si>
  <si>
    <t>Rojas Vera, Alonso Ricardo</t>
  </si>
  <si>
    <t>00001396</t>
  </si>
  <si>
    <t>Cortés Quispe, Héctor Samuel</t>
  </si>
  <si>
    <t>00001383</t>
  </si>
  <si>
    <t>Ramos Tapia, Felipe Iker</t>
  </si>
  <si>
    <t>00001357</t>
  </si>
  <si>
    <t>Ortiz Gómez, Lucas Fabio</t>
  </si>
  <si>
    <t>00001340</t>
  </si>
  <si>
    <t>Pereyra Torres, Jesús Luis</t>
  </si>
  <si>
    <t>Herrera Guerrero, Alexander Francisco</t>
  </si>
  <si>
    <t>00001285</t>
  </si>
  <si>
    <t>Romero Soto, Bruno Marco</t>
  </si>
  <si>
    <t>00001280</t>
  </si>
  <si>
    <t>Vega Romero, Sarah Maite</t>
  </si>
  <si>
    <t>Juárez Herrera, José Felipe</t>
  </si>
  <si>
    <t>00001221</t>
  </si>
  <si>
    <t>Domínguez Castillo, Mario Bautista</t>
  </si>
  <si>
    <t>00001199</t>
  </si>
  <si>
    <t>Díaz Luna, Abril Maite</t>
  </si>
  <si>
    <t>00001170</t>
  </si>
  <si>
    <t>Jara Romero, Luis Marcelo</t>
  </si>
  <si>
    <t>00001147</t>
  </si>
  <si>
    <t>Quispe Figueroa, Ian Paolo</t>
  </si>
  <si>
    <t>00001105</t>
  </si>
  <si>
    <t>Castro Quispe, Martín Francisco</t>
  </si>
  <si>
    <t>00001090</t>
  </si>
  <si>
    <t>Romero Romero, Alexander Marco</t>
  </si>
  <si>
    <t>00001060</t>
  </si>
  <si>
    <t>Quiroga Bermúdez, Agustina Liz</t>
  </si>
  <si>
    <t>00001024</t>
  </si>
  <si>
    <t>Mendoza Venegas, Salomé Fernanda</t>
  </si>
  <si>
    <t>00001018</t>
  </si>
  <si>
    <t>Flores Miranda, Daniela Ramona</t>
  </si>
  <si>
    <t>00000995</t>
  </si>
  <si>
    <t>Morales Riquelme, Sofía Milagros</t>
  </si>
  <si>
    <t>Díaz Saavedra, Álvaro Marcelo</t>
  </si>
  <si>
    <t>00000933</t>
  </si>
  <si>
    <t>Espinosa Ferreyra, José Fabricio</t>
  </si>
  <si>
    <t>00000895</t>
  </si>
  <si>
    <t>Rodríguez Flores, Iker Tomás</t>
  </si>
  <si>
    <t>00000849</t>
  </si>
  <si>
    <t>Mendoza Silva, Benjamín Fabián</t>
  </si>
  <si>
    <t>00000819</t>
  </si>
  <si>
    <t>Valenzuela Núñez, Julieta Beatriz</t>
  </si>
  <si>
    <t>00000797</t>
  </si>
  <si>
    <t>Soria Fernández, Ramón Rodrigo</t>
  </si>
  <si>
    <t>00000714</t>
  </si>
  <si>
    <t>Rodríguez García, Santiago Rafael</t>
  </si>
  <si>
    <t>00000687</t>
  </si>
  <si>
    <t>Farías Rodríguez, Santiago Dylan</t>
  </si>
  <si>
    <t>00000596</t>
  </si>
  <si>
    <t>Díaz García, Alexander Pedro</t>
  </si>
  <si>
    <t>Parra García, Jerónimo Santiago</t>
  </si>
  <si>
    <t>Bonificaciones</t>
  </si>
  <si>
    <t>Sueldo Básico</t>
  </si>
  <si>
    <t>Fecha Fin de Contrato</t>
  </si>
  <si>
    <t>Tipo Contrato</t>
  </si>
  <si>
    <t>vasda</t>
  </si>
  <si>
    <t>Monto</t>
  </si>
  <si>
    <t>Condición</t>
  </si>
  <si>
    <t>Local</t>
  </si>
  <si>
    <t>Función II: Verificar Fórmulas</t>
  </si>
  <si>
    <t>Función I: Condición</t>
  </si>
  <si>
    <t>Macros</t>
  </si>
  <si>
    <t>Descripcion</t>
  </si>
  <si>
    <t>Función 1, condicional</t>
  </si>
  <si>
    <t>Funcion 2, veracidad de fórmula</t>
  </si>
  <si>
    <t>Función 3, veracidad de fórmula, opción erradda</t>
  </si>
  <si>
    <t>Ctrl + i</t>
  </si>
  <si>
    <t>Ctrl + o</t>
  </si>
  <si>
    <t>Ctrl +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</si>
</sst>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7" formatCode="dd\-mm\-yy;@"/>
    <numFmt numFmtId="170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70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9</xdr:row>
      <xdr:rowOff>171450</xdr:rowOff>
    </xdr:from>
    <xdr:to>
      <xdr:col>10</xdr:col>
      <xdr:colOff>76200</xdr:colOff>
      <xdr:row>11</xdr:row>
      <xdr:rowOff>57150</xdr:rowOff>
    </xdr:to>
    <xdr:sp macro="" textlink="">
      <xdr:nvSpPr>
        <xdr:cNvPr id="3" name="Elipse 2"/>
        <xdr:cNvSpPr/>
      </xdr:nvSpPr>
      <xdr:spPr>
        <a:xfrm>
          <a:off x="9582150" y="2105025"/>
          <a:ext cx="962025" cy="266700"/>
        </a:xfrm>
        <a:prstGeom prst="ellipse">
          <a:avLst/>
        </a:prstGeom>
        <a:noFill/>
        <a:ln>
          <a:solidFill>
            <a:schemeClr val="accent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876300</xdr:colOff>
      <xdr:row>3</xdr:row>
      <xdr:rowOff>323850</xdr:rowOff>
    </xdr:from>
    <xdr:to>
      <xdr:col>8</xdr:col>
      <xdr:colOff>885825</xdr:colOff>
      <xdr:row>5</xdr:row>
      <xdr:rowOff>28575</xdr:rowOff>
    </xdr:to>
    <xdr:sp macro="" textlink="">
      <xdr:nvSpPr>
        <xdr:cNvPr id="5" name="Elipse 4"/>
        <xdr:cNvSpPr/>
      </xdr:nvSpPr>
      <xdr:spPr>
        <a:xfrm>
          <a:off x="8505825" y="971550"/>
          <a:ext cx="962025" cy="266700"/>
        </a:xfrm>
        <a:prstGeom prst="ellipse">
          <a:avLst/>
        </a:prstGeom>
        <a:noFill/>
        <a:ln>
          <a:solidFill>
            <a:schemeClr val="accent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885825</xdr:colOff>
      <xdr:row>4</xdr:row>
      <xdr:rowOff>76200</xdr:rowOff>
    </xdr:from>
    <xdr:to>
      <xdr:col>11</xdr:col>
      <xdr:colOff>38100</xdr:colOff>
      <xdr:row>4</xdr:row>
      <xdr:rowOff>85725</xdr:rowOff>
    </xdr:to>
    <xdr:cxnSp macro="">
      <xdr:nvCxnSpPr>
        <xdr:cNvPr id="7" name="Conector recto de flecha 6"/>
        <xdr:cNvCxnSpPr>
          <a:stCxn id="5" idx="6"/>
        </xdr:cNvCxnSpPr>
      </xdr:nvCxnSpPr>
      <xdr:spPr>
        <a:xfrm>
          <a:off x="9467850" y="1104900"/>
          <a:ext cx="1800225" cy="95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10</xdr:row>
      <xdr:rowOff>76201</xdr:rowOff>
    </xdr:from>
    <xdr:to>
      <xdr:col>11</xdr:col>
      <xdr:colOff>752475</xdr:colOff>
      <xdr:row>10</xdr:row>
      <xdr:rowOff>85725</xdr:rowOff>
    </xdr:to>
    <xdr:cxnSp macro="">
      <xdr:nvCxnSpPr>
        <xdr:cNvPr id="8" name="Conector recto de flecha 7"/>
        <xdr:cNvCxnSpPr/>
      </xdr:nvCxnSpPr>
      <xdr:spPr>
        <a:xfrm>
          <a:off x="10506075" y="2200276"/>
          <a:ext cx="1476375" cy="9524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401"/>
  <sheetViews>
    <sheetView workbookViewId="0">
      <selection activeCell="B1" sqref="B1"/>
    </sheetView>
  </sheetViews>
  <sheetFormatPr baseColWidth="10" defaultRowHeight="15" x14ac:dyDescent="0.25"/>
  <cols>
    <col min="2" max="2" width="35.7109375" bestFit="1" customWidth="1"/>
    <col min="3" max="3" width="11.85546875" bestFit="1" customWidth="1"/>
    <col min="4" max="4" width="17.7109375" bestFit="1" customWidth="1"/>
    <col min="5" max="5" width="12.28515625" bestFit="1" customWidth="1"/>
    <col min="10" max="10" width="16.42578125" bestFit="1" customWidth="1"/>
  </cols>
  <sheetData>
    <row r="1" spans="1:12" x14ac:dyDescent="0.25">
      <c r="A1" s="6" t="s">
        <v>0</v>
      </c>
      <c r="B1" s="6" t="s">
        <v>35</v>
      </c>
      <c r="C1" s="6" t="s">
        <v>34</v>
      </c>
      <c r="D1" s="6" t="s">
        <v>830</v>
      </c>
      <c r="E1" s="6" t="s">
        <v>33</v>
      </c>
      <c r="F1" s="6" t="s">
        <v>829</v>
      </c>
      <c r="G1" s="6" t="s">
        <v>32</v>
      </c>
      <c r="H1" s="6" t="s">
        <v>31</v>
      </c>
      <c r="I1" s="6" t="s">
        <v>30</v>
      </c>
      <c r="J1" s="6" t="s">
        <v>29</v>
      </c>
      <c r="K1" s="6" t="s">
        <v>828</v>
      </c>
      <c r="L1" s="6" t="s">
        <v>827</v>
      </c>
    </row>
    <row r="2" spans="1:12" x14ac:dyDescent="0.25">
      <c r="A2" s="3" t="s">
        <v>28</v>
      </c>
      <c r="B2" t="s">
        <v>826</v>
      </c>
      <c r="C2" t="s">
        <v>48</v>
      </c>
      <c r="D2" t="s">
        <v>135</v>
      </c>
      <c r="E2" s="2">
        <v>31053</v>
      </c>
      <c r="F2" s="2"/>
      <c r="G2" s="2">
        <v>20706</v>
      </c>
      <c r="H2" s="3" t="s">
        <v>45</v>
      </c>
      <c r="I2" s="3" t="s">
        <v>38</v>
      </c>
      <c r="J2" s="3" t="s">
        <v>54</v>
      </c>
      <c r="K2" s="5">
        <v>3313</v>
      </c>
      <c r="L2" s="5">
        <v>199</v>
      </c>
    </row>
    <row r="3" spans="1:12" x14ac:dyDescent="0.25">
      <c r="A3" s="3" t="s">
        <v>27</v>
      </c>
      <c r="B3" t="s">
        <v>825</v>
      </c>
      <c r="C3" t="s">
        <v>41</v>
      </c>
      <c r="D3" t="s">
        <v>135</v>
      </c>
      <c r="E3" s="2">
        <v>31630</v>
      </c>
      <c r="F3" s="2"/>
      <c r="G3" s="2">
        <v>22985</v>
      </c>
      <c r="H3" s="3" t="s">
        <v>45</v>
      </c>
      <c r="I3" s="3" t="s">
        <v>38</v>
      </c>
      <c r="J3" s="3" t="s">
        <v>600</v>
      </c>
      <c r="K3" s="5">
        <v>9376</v>
      </c>
      <c r="L3" s="5">
        <v>469</v>
      </c>
    </row>
    <row r="4" spans="1:12" x14ac:dyDescent="0.25">
      <c r="A4" s="3" t="s">
        <v>824</v>
      </c>
      <c r="B4" t="s">
        <v>823</v>
      </c>
      <c r="C4" t="s">
        <v>48</v>
      </c>
      <c r="D4" t="s">
        <v>135</v>
      </c>
      <c r="E4" s="2">
        <v>32327</v>
      </c>
      <c r="F4" s="2"/>
      <c r="G4" s="2">
        <v>22910</v>
      </c>
      <c r="H4" s="3" t="s">
        <v>45</v>
      </c>
      <c r="I4" s="3" t="s">
        <v>64</v>
      </c>
      <c r="J4" s="3" t="s">
        <v>44</v>
      </c>
      <c r="K4" s="5">
        <v>3846</v>
      </c>
      <c r="L4" s="5">
        <v>385</v>
      </c>
    </row>
    <row r="5" spans="1:12" x14ac:dyDescent="0.25">
      <c r="A5" s="3" t="s">
        <v>822</v>
      </c>
      <c r="B5" t="s">
        <v>821</v>
      </c>
      <c r="C5" t="s">
        <v>41</v>
      </c>
      <c r="D5" t="s">
        <v>135</v>
      </c>
      <c r="E5" s="2">
        <v>32693</v>
      </c>
      <c r="F5" s="2"/>
      <c r="G5" s="2">
        <v>22585</v>
      </c>
      <c r="H5" s="3" t="s">
        <v>45</v>
      </c>
      <c r="I5" s="3" t="s">
        <v>64</v>
      </c>
      <c r="J5" s="3" t="s">
        <v>37</v>
      </c>
      <c r="K5" s="5">
        <v>7101</v>
      </c>
      <c r="L5" s="5">
        <v>497</v>
      </c>
    </row>
    <row r="6" spans="1:12" x14ac:dyDescent="0.25">
      <c r="A6" s="3" t="s">
        <v>820</v>
      </c>
      <c r="B6" t="s">
        <v>819</v>
      </c>
      <c r="C6" t="s">
        <v>41</v>
      </c>
      <c r="D6" t="s">
        <v>135</v>
      </c>
      <c r="E6" s="2">
        <v>32752</v>
      </c>
      <c r="F6" s="2"/>
      <c r="G6" s="2">
        <v>21808</v>
      </c>
      <c r="H6" s="3" t="s">
        <v>45</v>
      </c>
      <c r="I6" s="3" t="s">
        <v>88</v>
      </c>
      <c r="J6" s="3" t="s">
        <v>37</v>
      </c>
      <c r="K6" s="5">
        <v>5487</v>
      </c>
      <c r="L6" s="5">
        <v>329</v>
      </c>
    </row>
    <row r="7" spans="1:12" x14ac:dyDescent="0.25">
      <c r="A7" s="3" t="s">
        <v>818</v>
      </c>
      <c r="B7" t="s">
        <v>817</v>
      </c>
      <c r="C7" t="s">
        <v>41</v>
      </c>
      <c r="D7" t="s">
        <v>135</v>
      </c>
      <c r="E7" s="2">
        <v>33611</v>
      </c>
      <c r="F7" s="2"/>
      <c r="G7" s="2">
        <v>24256</v>
      </c>
      <c r="H7" s="3" t="s">
        <v>39</v>
      </c>
      <c r="I7" s="3" t="s">
        <v>64</v>
      </c>
      <c r="J7" s="3" t="s">
        <v>54</v>
      </c>
      <c r="K7" s="5">
        <v>6765</v>
      </c>
      <c r="L7" s="5">
        <v>474</v>
      </c>
    </row>
    <row r="8" spans="1:12" x14ac:dyDescent="0.25">
      <c r="A8" s="3" t="s">
        <v>816</v>
      </c>
      <c r="B8" t="s">
        <v>815</v>
      </c>
      <c r="C8" t="s">
        <v>48</v>
      </c>
      <c r="D8" t="s">
        <v>135</v>
      </c>
      <c r="E8" s="2">
        <v>33841</v>
      </c>
      <c r="F8" s="2"/>
      <c r="G8" s="2">
        <v>23118</v>
      </c>
      <c r="H8" s="3" t="s">
        <v>45</v>
      </c>
      <c r="I8" s="3" t="s">
        <v>88</v>
      </c>
      <c r="J8" s="3" t="s">
        <v>51</v>
      </c>
      <c r="K8" s="5">
        <v>4687</v>
      </c>
      <c r="L8" s="5">
        <v>422</v>
      </c>
    </row>
    <row r="9" spans="1:12" x14ac:dyDescent="0.25">
      <c r="A9" s="3" t="s">
        <v>814</v>
      </c>
      <c r="B9" t="s">
        <v>813</v>
      </c>
      <c r="C9" t="s">
        <v>48</v>
      </c>
      <c r="D9" t="s">
        <v>135</v>
      </c>
      <c r="E9" s="2">
        <v>33855</v>
      </c>
      <c r="F9" s="2"/>
      <c r="G9" s="2">
        <v>24297</v>
      </c>
      <c r="H9" s="3" t="s">
        <v>45</v>
      </c>
      <c r="I9" s="3" t="s">
        <v>88</v>
      </c>
      <c r="J9" s="3" t="s">
        <v>61</v>
      </c>
      <c r="K9" s="5">
        <v>5238</v>
      </c>
      <c r="L9" s="5">
        <v>471</v>
      </c>
    </row>
    <row r="10" spans="1:12" x14ac:dyDescent="0.25">
      <c r="A10" s="3" t="s">
        <v>812</v>
      </c>
      <c r="B10" t="s">
        <v>811</v>
      </c>
      <c r="C10" t="s">
        <v>41</v>
      </c>
      <c r="D10" t="s">
        <v>135</v>
      </c>
      <c r="E10" s="2">
        <v>33912</v>
      </c>
      <c r="F10" s="2"/>
      <c r="G10" s="2">
        <v>24828</v>
      </c>
      <c r="H10" s="3" t="s">
        <v>45</v>
      </c>
      <c r="I10" s="3" t="s">
        <v>88</v>
      </c>
      <c r="J10" s="3" t="s">
        <v>61</v>
      </c>
      <c r="K10" s="5">
        <v>5545</v>
      </c>
      <c r="L10" s="5">
        <v>499</v>
      </c>
    </row>
    <row r="11" spans="1:12" x14ac:dyDescent="0.25">
      <c r="A11" s="3" t="s">
        <v>810</v>
      </c>
      <c r="B11" t="s">
        <v>809</v>
      </c>
      <c r="C11" t="s">
        <v>48</v>
      </c>
      <c r="D11" t="s">
        <v>135</v>
      </c>
      <c r="E11" s="2">
        <v>34086</v>
      </c>
      <c r="F11" s="2"/>
      <c r="G11" s="2">
        <v>23358</v>
      </c>
      <c r="H11" s="3" t="s">
        <v>45</v>
      </c>
      <c r="I11" s="3" t="s">
        <v>64</v>
      </c>
      <c r="J11" s="3" t="s">
        <v>51</v>
      </c>
      <c r="K11" s="5">
        <v>4821</v>
      </c>
      <c r="L11" s="5">
        <v>241</v>
      </c>
    </row>
    <row r="12" spans="1:12" x14ac:dyDescent="0.25">
      <c r="A12" s="3" t="s">
        <v>26</v>
      </c>
      <c r="B12" t="s">
        <v>808</v>
      </c>
      <c r="C12" t="s">
        <v>41</v>
      </c>
      <c r="D12" t="s">
        <v>135</v>
      </c>
      <c r="E12" s="2">
        <v>34202</v>
      </c>
      <c r="F12" s="2"/>
      <c r="G12" s="2">
        <v>24342</v>
      </c>
      <c r="H12" s="3" t="s">
        <v>39</v>
      </c>
      <c r="I12" s="3" t="s">
        <v>38</v>
      </c>
      <c r="J12" s="3" t="s">
        <v>51</v>
      </c>
      <c r="K12" s="5">
        <v>5480</v>
      </c>
      <c r="L12" s="5">
        <v>438</v>
      </c>
    </row>
    <row r="13" spans="1:12" ht="14.45" x14ac:dyDescent="0.3">
      <c r="A13" s="3" t="s">
        <v>807</v>
      </c>
      <c r="B13" t="s">
        <v>806</v>
      </c>
      <c r="C13" t="s">
        <v>41</v>
      </c>
      <c r="D13" t="s">
        <v>135</v>
      </c>
      <c r="E13" s="2">
        <v>34338</v>
      </c>
      <c r="F13" s="2"/>
      <c r="G13" s="2">
        <v>24840</v>
      </c>
      <c r="H13" s="3" t="s">
        <v>39</v>
      </c>
      <c r="I13" s="3" t="s">
        <v>64</v>
      </c>
      <c r="J13" s="3" t="s">
        <v>61</v>
      </c>
      <c r="K13" s="5">
        <v>6058</v>
      </c>
      <c r="L13" s="5">
        <v>424</v>
      </c>
    </row>
    <row r="14" spans="1:12" x14ac:dyDescent="0.25">
      <c r="A14" s="3" t="s">
        <v>805</v>
      </c>
      <c r="B14" t="s">
        <v>804</v>
      </c>
      <c r="C14" t="s">
        <v>48</v>
      </c>
      <c r="D14" t="s">
        <v>135</v>
      </c>
      <c r="E14" s="2">
        <v>34359</v>
      </c>
      <c r="F14" s="2"/>
      <c r="G14" s="2">
        <v>25416</v>
      </c>
      <c r="H14" s="3" t="s">
        <v>39</v>
      </c>
      <c r="I14" s="3" t="s">
        <v>88</v>
      </c>
      <c r="J14" s="3" t="s">
        <v>54</v>
      </c>
      <c r="K14" s="5">
        <v>3412</v>
      </c>
      <c r="L14" s="5">
        <v>273</v>
      </c>
    </row>
    <row r="15" spans="1:12" x14ac:dyDescent="0.25">
      <c r="A15" s="3" t="s">
        <v>803</v>
      </c>
      <c r="B15" t="s">
        <v>802</v>
      </c>
      <c r="C15" t="s">
        <v>48</v>
      </c>
      <c r="D15" t="s">
        <v>135</v>
      </c>
      <c r="E15" s="2">
        <v>34413</v>
      </c>
      <c r="F15" s="2"/>
      <c r="G15" s="2">
        <v>24984</v>
      </c>
      <c r="H15" s="3" t="s">
        <v>39</v>
      </c>
      <c r="I15" s="3" t="s">
        <v>88</v>
      </c>
      <c r="J15" s="3" t="s">
        <v>51</v>
      </c>
      <c r="K15" s="5">
        <v>5944</v>
      </c>
      <c r="L15" s="5">
        <v>594</v>
      </c>
    </row>
    <row r="16" spans="1:12" x14ac:dyDescent="0.25">
      <c r="A16" s="3" t="s">
        <v>801</v>
      </c>
      <c r="B16" t="s">
        <v>800</v>
      </c>
      <c r="C16" t="s">
        <v>48</v>
      </c>
      <c r="D16" t="s">
        <v>135</v>
      </c>
      <c r="E16" s="2">
        <v>34536</v>
      </c>
      <c r="F16" s="2"/>
      <c r="G16" s="2">
        <v>26027</v>
      </c>
      <c r="H16" s="3" t="s">
        <v>45</v>
      </c>
      <c r="I16" s="3" t="s">
        <v>88</v>
      </c>
      <c r="J16" s="3" t="s">
        <v>61</v>
      </c>
      <c r="K16" s="5">
        <v>5832</v>
      </c>
      <c r="L16" s="5">
        <v>583</v>
      </c>
    </row>
    <row r="17" spans="1:12" x14ac:dyDescent="0.25">
      <c r="A17" s="3" t="s">
        <v>799</v>
      </c>
      <c r="B17" t="s">
        <v>798</v>
      </c>
      <c r="C17" t="s">
        <v>41</v>
      </c>
      <c r="D17" t="s">
        <v>135</v>
      </c>
      <c r="E17" s="2">
        <v>34588</v>
      </c>
      <c r="F17" s="2"/>
      <c r="G17" s="2">
        <v>25887</v>
      </c>
      <c r="H17" s="3" t="s">
        <v>45</v>
      </c>
      <c r="I17" s="3" t="s">
        <v>88</v>
      </c>
      <c r="J17" s="3" t="s">
        <v>37</v>
      </c>
      <c r="K17" s="5">
        <v>9920</v>
      </c>
      <c r="L17" s="5">
        <v>595</v>
      </c>
    </row>
    <row r="18" spans="1:12" x14ac:dyDescent="0.25">
      <c r="A18" s="3" t="s">
        <v>797</v>
      </c>
      <c r="B18" t="s">
        <v>796</v>
      </c>
      <c r="C18" t="s">
        <v>41</v>
      </c>
      <c r="D18" t="s">
        <v>135</v>
      </c>
      <c r="E18" s="2">
        <v>34613</v>
      </c>
      <c r="F18" s="2"/>
      <c r="G18" s="2">
        <v>25584</v>
      </c>
      <c r="H18" s="3" t="s">
        <v>45</v>
      </c>
      <c r="I18" s="3" t="s">
        <v>88</v>
      </c>
      <c r="J18" s="3" t="s">
        <v>61</v>
      </c>
      <c r="K18" s="5">
        <v>7574</v>
      </c>
      <c r="L18" s="5">
        <v>379</v>
      </c>
    </row>
    <row r="19" spans="1:12" x14ac:dyDescent="0.25">
      <c r="A19" s="3" t="s">
        <v>795</v>
      </c>
      <c r="B19" t="s">
        <v>794</v>
      </c>
      <c r="C19" t="s">
        <v>48</v>
      </c>
      <c r="D19" t="s">
        <v>135</v>
      </c>
      <c r="E19" s="2">
        <v>34713</v>
      </c>
      <c r="F19" s="2"/>
      <c r="G19" s="2">
        <v>26580</v>
      </c>
      <c r="H19" s="3" t="s">
        <v>45</v>
      </c>
      <c r="I19" s="3" t="s">
        <v>64</v>
      </c>
      <c r="J19" s="3" t="s">
        <v>51</v>
      </c>
      <c r="K19" s="5">
        <v>3970</v>
      </c>
      <c r="L19" s="5">
        <v>357</v>
      </c>
    </row>
    <row r="20" spans="1:12" x14ac:dyDescent="0.25">
      <c r="A20" s="3" t="s">
        <v>793</v>
      </c>
      <c r="B20" t="s">
        <v>792</v>
      </c>
      <c r="C20" t="s">
        <v>48</v>
      </c>
      <c r="D20" t="s">
        <v>135</v>
      </c>
      <c r="E20" s="2">
        <v>34894</v>
      </c>
      <c r="F20" s="2"/>
      <c r="G20" s="2">
        <v>24917</v>
      </c>
      <c r="H20" s="3" t="s">
        <v>39</v>
      </c>
      <c r="I20" s="3" t="s">
        <v>88</v>
      </c>
      <c r="J20" s="3" t="s">
        <v>61</v>
      </c>
      <c r="K20" s="5">
        <v>4148</v>
      </c>
      <c r="L20" s="5">
        <v>207</v>
      </c>
    </row>
    <row r="21" spans="1:12" x14ac:dyDescent="0.25">
      <c r="A21" s="3" t="s">
        <v>791</v>
      </c>
      <c r="B21" t="s">
        <v>790</v>
      </c>
      <c r="C21" t="s">
        <v>41</v>
      </c>
      <c r="D21" t="s">
        <v>135</v>
      </c>
      <c r="E21" s="2">
        <v>34937</v>
      </c>
      <c r="F21" s="2"/>
      <c r="G21" s="2">
        <v>23217</v>
      </c>
      <c r="H21" s="3" t="s">
        <v>45</v>
      </c>
      <c r="I21" s="3" t="s">
        <v>88</v>
      </c>
      <c r="J21" s="3" t="s">
        <v>61</v>
      </c>
      <c r="K21" s="5">
        <v>8047</v>
      </c>
      <c r="L21" s="5">
        <v>644</v>
      </c>
    </row>
    <row r="22" spans="1:12" x14ac:dyDescent="0.25">
      <c r="A22" s="3" t="s">
        <v>789</v>
      </c>
      <c r="B22" t="s">
        <v>788</v>
      </c>
      <c r="C22" t="s">
        <v>48</v>
      </c>
      <c r="D22" t="s">
        <v>135</v>
      </c>
      <c r="E22" s="2">
        <v>34996</v>
      </c>
      <c r="F22" s="2"/>
      <c r="G22" s="2">
        <v>25988</v>
      </c>
      <c r="H22" s="3" t="s">
        <v>45</v>
      </c>
      <c r="I22" s="3" t="s">
        <v>88</v>
      </c>
      <c r="J22" s="3" t="s">
        <v>51</v>
      </c>
      <c r="K22" s="5">
        <v>2934</v>
      </c>
      <c r="L22" s="5">
        <v>176</v>
      </c>
    </row>
    <row r="23" spans="1:12" x14ac:dyDescent="0.25">
      <c r="A23" s="3" t="s">
        <v>25</v>
      </c>
      <c r="B23" t="s">
        <v>787</v>
      </c>
      <c r="C23" t="s">
        <v>41</v>
      </c>
      <c r="D23" t="s">
        <v>135</v>
      </c>
      <c r="E23" s="2">
        <v>35137</v>
      </c>
      <c r="F23" s="2"/>
      <c r="G23" s="2">
        <v>25748</v>
      </c>
      <c r="H23" s="3" t="s">
        <v>39</v>
      </c>
      <c r="I23" s="3" t="s">
        <v>38</v>
      </c>
      <c r="J23" s="3" t="s">
        <v>54</v>
      </c>
      <c r="K23" s="5">
        <v>8793</v>
      </c>
      <c r="L23" s="5">
        <v>879</v>
      </c>
    </row>
    <row r="24" spans="1:12" x14ac:dyDescent="0.25">
      <c r="A24" s="3" t="s">
        <v>786</v>
      </c>
      <c r="B24" t="s">
        <v>785</v>
      </c>
      <c r="C24" t="s">
        <v>41</v>
      </c>
      <c r="D24" t="s">
        <v>135</v>
      </c>
      <c r="E24" s="2">
        <v>35150</v>
      </c>
      <c r="F24" s="2"/>
      <c r="G24" s="2">
        <v>24236</v>
      </c>
      <c r="H24" s="3" t="s">
        <v>45</v>
      </c>
      <c r="I24" s="3" t="s">
        <v>88</v>
      </c>
      <c r="J24" s="3" t="s">
        <v>44</v>
      </c>
      <c r="K24" s="5">
        <v>9664</v>
      </c>
      <c r="L24" s="5">
        <v>966</v>
      </c>
    </row>
    <row r="25" spans="1:12" x14ac:dyDescent="0.25">
      <c r="A25" s="3" t="s">
        <v>784</v>
      </c>
      <c r="B25" t="s">
        <v>783</v>
      </c>
      <c r="C25" t="s">
        <v>41</v>
      </c>
      <c r="D25" t="s">
        <v>135</v>
      </c>
      <c r="E25" s="2">
        <v>35224</v>
      </c>
      <c r="F25" s="2"/>
      <c r="G25" s="2">
        <v>26365</v>
      </c>
      <c r="H25" s="3" t="s">
        <v>45</v>
      </c>
      <c r="I25" s="3" t="s">
        <v>88</v>
      </c>
      <c r="J25" s="3" t="s">
        <v>51</v>
      </c>
      <c r="K25" s="5">
        <v>5147</v>
      </c>
      <c r="L25" s="5">
        <v>412</v>
      </c>
    </row>
    <row r="26" spans="1:12" x14ac:dyDescent="0.25">
      <c r="A26" s="3" t="s">
        <v>24</v>
      </c>
      <c r="B26" t="s">
        <v>782</v>
      </c>
      <c r="C26" t="s">
        <v>48</v>
      </c>
      <c r="D26" t="s">
        <v>135</v>
      </c>
      <c r="E26" s="2">
        <v>35245</v>
      </c>
      <c r="F26" s="2"/>
      <c r="G26" s="2">
        <v>26495</v>
      </c>
      <c r="H26" s="3" t="s">
        <v>45</v>
      </c>
      <c r="I26" s="3" t="s">
        <v>38</v>
      </c>
      <c r="J26" s="3" t="s">
        <v>44</v>
      </c>
      <c r="K26" s="5">
        <v>3632</v>
      </c>
      <c r="L26" s="5">
        <v>327</v>
      </c>
    </row>
    <row r="27" spans="1:12" x14ac:dyDescent="0.25">
      <c r="A27" s="3" t="s">
        <v>781</v>
      </c>
      <c r="B27" t="s">
        <v>780</v>
      </c>
      <c r="C27" t="s">
        <v>41</v>
      </c>
      <c r="D27" t="s">
        <v>135</v>
      </c>
      <c r="E27" s="2">
        <v>35382</v>
      </c>
      <c r="F27" s="2"/>
      <c r="G27" s="2">
        <v>25640</v>
      </c>
      <c r="H27" s="3" t="s">
        <v>45</v>
      </c>
      <c r="I27" s="3" t="s">
        <v>64</v>
      </c>
      <c r="J27" s="3" t="s">
        <v>54</v>
      </c>
      <c r="K27" s="5">
        <v>9564</v>
      </c>
      <c r="L27" s="5">
        <v>956</v>
      </c>
    </row>
    <row r="28" spans="1:12" x14ac:dyDescent="0.25">
      <c r="A28" s="3" t="s">
        <v>779</v>
      </c>
      <c r="B28" t="s">
        <v>778</v>
      </c>
      <c r="C28" t="s">
        <v>48</v>
      </c>
      <c r="D28" t="s">
        <v>135</v>
      </c>
      <c r="E28" s="2">
        <v>35500</v>
      </c>
      <c r="F28" s="2"/>
      <c r="G28" s="2">
        <v>26175</v>
      </c>
      <c r="H28" s="3" t="s">
        <v>45</v>
      </c>
      <c r="I28" s="3" t="s">
        <v>88</v>
      </c>
      <c r="J28" s="3" t="s">
        <v>51</v>
      </c>
      <c r="K28" s="5">
        <v>3778</v>
      </c>
      <c r="L28" s="5">
        <v>264</v>
      </c>
    </row>
    <row r="29" spans="1:12" x14ac:dyDescent="0.25">
      <c r="A29" s="3" t="s">
        <v>777</v>
      </c>
      <c r="B29" t="s">
        <v>776</v>
      </c>
      <c r="C29" t="s">
        <v>41</v>
      </c>
      <c r="D29" t="s">
        <v>135</v>
      </c>
      <c r="E29" s="2">
        <v>35506</v>
      </c>
      <c r="F29" s="2"/>
      <c r="G29" s="2">
        <v>26923</v>
      </c>
      <c r="H29" s="3" t="s">
        <v>45</v>
      </c>
      <c r="I29" s="3" t="s">
        <v>88</v>
      </c>
      <c r="J29" s="3" t="s">
        <v>37</v>
      </c>
      <c r="K29" s="5">
        <v>8898</v>
      </c>
      <c r="L29" s="5">
        <v>445</v>
      </c>
    </row>
    <row r="30" spans="1:12" x14ac:dyDescent="0.25">
      <c r="A30" s="3" t="s">
        <v>775</v>
      </c>
      <c r="B30" t="s">
        <v>774</v>
      </c>
      <c r="C30" t="s">
        <v>41</v>
      </c>
      <c r="D30" t="s">
        <v>135</v>
      </c>
      <c r="E30" s="2">
        <v>35514</v>
      </c>
      <c r="F30" s="2"/>
      <c r="G30" s="2">
        <v>26776</v>
      </c>
      <c r="H30" s="3" t="s">
        <v>45</v>
      </c>
      <c r="I30" s="3" t="s">
        <v>88</v>
      </c>
      <c r="J30" s="3" t="s">
        <v>61</v>
      </c>
      <c r="K30" s="5">
        <v>6787</v>
      </c>
      <c r="L30" s="5">
        <v>679</v>
      </c>
    </row>
    <row r="31" spans="1:12" x14ac:dyDescent="0.25">
      <c r="A31" s="3" t="s">
        <v>773</v>
      </c>
      <c r="B31" t="s">
        <v>772</v>
      </c>
      <c r="C31" t="s">
        <v>180</v>
      </c>
      <c r="D31" t="s">
        <v>135</v>
      </c>
      <c r="E31" s="2">
        <v>35558</v>
      </c>
      <c r="F31" s="2"/>
      <c r="G31" s="2">
        <v>26178</v>
      </c>
      <c r="H31" s="3" t="s">
        <v>39</v>
      </c>
      <c r="I31" s="3" t="s">
        <v>38</v>
      </c>
      <c r="J31" s="3" t="s">
        <v>61</v>
      </c>
      <c r="K31" s="5">
        <v>16338</v>
      </c>
      <c r="L31" s="5">
        <v>1470</v>
      </c>
    </row>
    <row r="32" spans="1:12" x14ac:dyDescent="0.25">
      <c r="A32" s="3" t="s">
        <v>23</v>
      </c>
      <c r="B32" t="s">
        <v>771</v>
      </c>
      <c r="C32" t="s">
        <v>41</v>
      </c>
      <c r="D32" t="s">
        <v>135</v>
      </c>
      <c r="E32" s="2">
        <v>35599</v>
      </c>
      <c r="F32" s="2"/>
      <c r="G32" s="2">
        <v>25317</v>
      </c>
      <c r="H32" s="3" t="s">
        <v>39</v>
      </c>
      <c r="I32" s="3" t="s">
        <v>38</v>
      </c>
      <c r="J32" s="3" t="s">
        <v>37</v>
      </c>
      <c r="K32" s="5">
        <v>8513</v>
      </c>
      <c r="L32" s="5">
        <v>851</v>
      </c>
    </row>
    <row r="33" spans="1:12" x14ac:dyDescent="0.25">
      <c r="A33" s="3" t="s">
        <v>770</v>
      </c>
      <c r="B33" t="s">
        <v>769</v>
      </c>
      <c r="C33" t="s">
        <v>41</v>
      </c>
      <c r="D33" t="s">
        <v>135</v>
      </c>
      <c r="E33" s="2">
        <v>35687</v>
      </c>
      <c r="F33" s="2"/>
      <c r="G33" s="2">
        <v>26740</v>
      </c>
      <c r="H33" s="3" t="s">
        <v>45</v>
      </c>
      <c r="I33" s="3" t="s">
        <v>88</v>
      </c>
      <c r="J33" s="3" t="s">
        <v>37</v>
      </c>
      <c r="K33" s="5">
        <v>7124</v>
      </c>
      <c r="L33" s="5">
        <v>570</v>
      </c>
    </row>
    <row r="34" spans="1:12" x14ac:dyDescent="0.25">
      <c r="A34" s="3" t="s">
        <v>768</v>
      </c>
      <c r="B34" t="s">
        <v>767</v>
      </c>
      <c r="C34" t="s">
        <v>48</v>
      </c>
      <c r="D34" t="s">
        <v>135</v>
      </c>
      <c r="E34" s="2">
        <v>35742</v>
      </c>
      <c r="F34" s="2"/>
      <c r="G34" s="2">
        <v>25806</v>
      </c>
      <c r="H34" s="3" t="s">
        <v>45</v>
      </c>
      <c r="I34" s="3" t="s">
        <v>64</v>
      </c>
      <c r="J34" s="3" t="s">
        <v>51</v>
      </c>
      <c r="K34" s="5">
        <v>2954</v>
      </c>
      <c r="L34" s="5">
        <v>207</v>
      </c>
    </row>
    <row r="35" spans="1:12" x14ac:dyDescent="0.25">
      <c r="A35" s="3" t="s">
        <v>22</v>
      </c>
      <c r="B35" t="s">
        <v>766</v>
      </c>
      <c r="C35" t="s">
        <v>48</v>
      </c>
      <c r="D35" t="s">
        <v>135</v>
      </c>
      <c r="E35" s="2">
        <v>35756</v>
      </c>
      <c r="F35" s="2"/>
      <c r="G35" s="2">
        <v>25547</v>
      </c>
      <c r="H35" s="3" t="s">
        <v>39</v>
      </c>
      <c r="I35" s="3" t="s">
        <v>38</v>
      </c>
      <c r="J35" s="3" t="s">
        <v>51</v>
      </c>
      <c r="K35" s="5">
        <v>4583</v>
      </c>
      <c r="L35" s="5">
        <v>458</v>
      </c>
    </row>
    <row r="36" spans="1:12" x14ac:dyDescent="0.25">
      <c r="A36" s="3" t="s">
        <v>765</v>
      </c>
      <c r="B36" t="s">
        <v>764</v>
      </c>
      <c r="C36" t="s">
        <v>48</v>
      </c>
      <c r="D36" t="s">
        <v>135</v>
      </c>
      <c r="E36" s="2">
        <v>35796</v>
      </c>
      <c r="F36" s="2"/>
      <c r="G36" s="2">
        <v>24004</v>
      </c>
      <c r="H36" s="3" t="s">
        <v>45</v>
      </c>
      <c r="I36" s="3" t="s">
        <v>88</v>
      </c>
      <c r="J36" s="3" t="s">
        <v>37</v>
      </c>
      <c r="K36" s="5">
        <v>4767</v>
      </c>
      <c r="L36" s="5">
        <v>286</v>
      </c>
    </row>
    <row r="37" spans="1:12" x14ac:dyDescent="0.25">
      <c r="A37" s="3" t="s">
        <v>763</v>
      </c>
      <c r="B37" t="s">
        <v>762</v>
      </c>
      <c r="C37" t="s">
        <v>48</v>
      </c>
      <c r="D37" t="s">
        <v>135</v>
      </c>
      <c r="E37" s="2">
        <v>35875</v>
      </c>
      <c r="F37" s="2"/>
      <c r="G37" s="2">
        <v>27227</v>
      </c>
      <c r="H37" s="3" t="s">
        <v>45</v>
      </c>
      <c r="I37" s="3" t="s">
        <v>64</v>
      </c>
      <c r="J37" s="3" t="s">
        <v>51</v>
      </c>
      <c r="K37" s="5">
        <v>4054</v>
      </c>
      <c r="L37" s="5">
        <v>243</v>
      </c>
    </row>
    <row r="38" spans="1:12" x14ac:dyDescent="0.25">
      <c r="A38" s="3" t="s">
        <v>761</v>
      </c>
      <c r="B38" t="s">
        <v>760</v>
      </c>
      <c r="C38" t="s">
        <v>48</v>
      </c>
      <c r="D38" t="s">
        <v>135</v>
      </c>
      <c r="E38" s="2">
        <v>35900</v>
      </c>
      <c r="F38" s="2"/>
      <c r="G38" s="2">
        <v>26213</v>
      </c>
      <c r="H38" s="3" t="s">
        <v>45</v>
      </c>
      <c r="I38" s="3" t="s">
        <v>64</v>
      </c>
      <c r="J38" s="3" t="s">
        <v>54</v>
      </c>
      <c r="K38" s="5">
        <v>3505</v>
      </c>
      <c r="L38" s="5">
        <v>210</v>
      </c>
    </row>
    <row r="39" spans="1:12" x14ac:dyDescent="0.25">
      <c r="A39" s="3" t="s">
        <v>759</v>
      </c>
      <c r="B39" t="s">
        <v>758</v>
      </c>
      <c r="C39" t="s">
        <v>48</v>
      </c>
      <c r="D39" t="s">
        <v>135</v>
      </c>
      <c r="E39" s="2">
        <v>35971</v>
      </c>
      <c r="F39" s="2"/>
      <c r="G39" s="2">
        <v>24493</v>
      </c>
      <c r="H39" s="3" t="s">
        <v>45</v>
      </c>
      <c r="I39" s="3" t="s">
        <v>64</v>
      </c>
      <c r="J39" s="3" t="s">
        <v>51</v>
      </c>
      <c r="K39" s="5">
        <v>5535</v>
      </c>
      <c r="L39" s="5">
        <v>332</v>
      </c>
    </row>
    <row r="40" spans="1:12" x14ac:dyDescent="0.25">
      <c r="A40" s="3" t="s">
        <v>21</v>
      </c>
      <c r="B40" t="s">
        <v>757</v>
      </c>
      <c r="C40" t="s">
        <v>41</v>
      </c>
      <c r="D40" t="s">
        <v>135</v>
      </c>
      <c r="E40" s="2">
        <v>35999</v>
      </c>
      <c r="F40" s="2"/>
      <c r="G40" s="2">
        <v>25501</v>
      </c>
      <c r="H40" s="3" t="s">
        <v>45</v>
      </c>
      <c r="I40" s="3" t="s">
        <v>38</v>
      </c>
      <c r="J40" s="3" t="s">
        <v>61</v>
      </c>
      <c r="K40" s="5">
        <v>6912</v>
      </c>
      <c r="L40" s="5">
        <v>484</v>
      </c>
    </row>
    <row r="41" spans="1:12" x14ac:dyDescent="0.25">
      <c r="A41" s="3" t="s">
        <v>756</v>
      </c>
      <c r="B41" t="s">
        <v>755</v>
      </c>
      <c r="C41" t="s">
        <v>180</v>
      </c>
      <c r="D41" t="s">
        <v>135</v>
      </c>
      <c r="E41" s="2">
        <v>36009</v>
      </c>
      <c r="F41" s="2"/>
      <c r="G41" s="2">
        <v>24993</v>
      </c>
      <c r="H41" s="3" t="s">
        <v>45</v>
      </c>
      <c r="I41" s="3" t="s">
        <v>38</v>
      </c>
      <c r="J41" s="3" t="s">
        <v>37</v>
      </c>
      <c r="K41" s="5">
        <v>14264</v>
      </c>
      <c r="L41" s="5">
        <v>1712</v>
      </c>
    </row>
    <row r="42" spans="1:12" x14ac:dyDescent="0.25">
      <c r="A42" s="3" t="s">
        <v>754</v>
      </c>
      <c r="B42" t="s">
        <v>753</v>
      </c>
      <c r="C42" t="s">
        <v>48</v>
      </c>
      <c r="D42" t="s">
        <v>135</v>
      </c>
      <c r="E42" s="2">
        <v>36174</v>
      </c>
      <c r="F42" s="2"/>
      <c r="G42" s="2">
        <v>24099</v>
      </c>
      <c r="H42" s="3" t="s">
        <v>45</v>
      </c>
      <c r="I42" s="3" t="s">
        <v>88</v>
      </c>
      <c r="J42" s="3" t="s">
        <v>44</v>
      </c>
      <c r="K42" s="5">
        <v>5793</v>
      </c>
      <c r="L42" s="5">
        <v>348</v>
      </c>
    </row>
    <row r="43" spans="1:12" x14ac:dyDescent="0.25">
      <c r="A43" s="3" t="s">
        <v>752</v>
      </c>
      <c r="B43" t="s">
        <v>751</v>
      </c>
      <c r="C43" t="s">
        <v>48</v>
      </c>
      <c r="D43" t="s">
        <v>135</v>
      </c>
      <c r="E43" s="2">
        <v>36228</v>
      </c>
      <c r="F43" s="2"/>
      <c r="G43" s="2">
        <v>27286</v>
      </c>
      <c r="H43" s="3" t="s">
        <v>39</v>
      </c>
      <c r="I43" s="3" t="s">
        <v>64</v>
      </c>
      <c r="J43" s="3" t="s">
        <v>37</v>
      </c>
      <c r="K43" s="5">
        <v>3043</v>
      </c>
      <c r="L43" s="5">
        <v>274</v>
      </c>
    </row>
    <row r="44" spans="1:12" x14ac:dyDescent="0.25">
      <c r="A44" s="3" t="s">
        <v>750</v>
      </c>
      <c r="B44" t="s">
        <v>749</v>
      </c>
      <c r="C44" t="s">
        <v>41</v>
      </c>
      <c r="D44" t="s">
        <v>135</v>
      </c>
      <c r="E44" s="2">
        <v>36237</v>
      </c>
      <c r="F44" s="2"/>
      <c r="G44" s="2">
        <v>26035</v>
      </c>
      <c r="H44" s="3" t="s">
        <v>45</v>
      </c>
      <c r="I44" s="3" t="s">
        <v>64</v>
      </c>
      <c r="J44" s="3" t="s">
        <v>51</v>
      </c>
      <c r="K44" s="5">
        <v>8801</v>
      </c>
      <c r="L44" s="5">
        <v>440</v>
      </c>
    </row>
    <row r="45" spans="1:12" x14ac:dyDescent="0.25">
      <c r="A45" s="3" t="s">
        <v>748</v>
      </c>
      <c r="B45" t="s">
        <v>747</v>
      </c>
      <c r="C45" t="s">
        <v>180</v>
      </c>
      <c r="D45" t="s">
        <v>135</v>
      </c>
      <c r="E45" s="2">
        <v>36282</v>
      </c>
      <c r="F45" s="2"/>
      <c r="G45" s="2">
        <v>24564</v>
      </c>
      <c r="H45" s="3" t="s">
        <v>39</v>
      </c>
      <c r="I45" s="3" t="s">
        <v>38</v>
      </c>
      <c r="J45" s="3" t="s">
        <v>37</v>
      </c>
      <c r="K45" s="5">
        <v>21350</v>
      </c>
      <c r="L45" s="5">
        <v>2776</v>
      </c>
    </row>
    <row r="46" spans="1:12" x14ac:dyDescent="0.25">
      <c r="A46" s="3" t="s">
        <v>20</v>
      </c>
      <c r="B46" t="s">
        <v>746</v>
      </c>
      <c r="C46" t="s">
        <v>41</v>
      </c>
      <c r="D46" t="s">
        <v>135</v>
      </c>
      <c r="E46" s="2">
        <v>36298</v>
      </c>
      <c r="F46" s="2"/>
      <c r="G46" s="2">
        <v>27972</v>
      </c>
      <c r="H46" s="3" t="s">
        <v>45</v>
      </c>
      <c r="I46" s="3" t="s">
        <v>38</v>
      </c>
      <c r="J46" s="3" t="s">
        <v>44</v>
      </c>
      <c r="K46" s="5">
        <v>8475</v>
      </c>
      <c r="L46" s="5">
        <v>509</v>
      </c>
    </row>
    <row r="47" spans="1:12" x14ac:dyDescent="0.25">
      <c r="A47" s="3" t="s">
        <v>745</v>
      </c>
      <c r="B47" t="s">
        <v>744</v>
      </c>
      <c r="C47" t="s">
        <v>41</v>
      </c>
      <c r="D47" t="s">
        <v>135</v>
      </c>
      <c r="E47" s="2">
        <v>36305</v>
      </c>
      <c r="F47" s="2"/>
      <c r="G47" s="2">
        <v>27458</v>
      </c>
      <c r="H47" s="3" t="s">
        <v>45</v>
      </c>
      <c r="I47" s="3" t="s">
        <v>88</v>
      </c>
      <c r="J47" s="3" t="s">
        <v>51</v>
      </c>
      <c r="K47" s="5">
        <v>8257</v>
      </c>
      <c r="L47" s="5">
        <v>661</v>
      </c>
    </row>
    <row r="48" spans="1:12" x14ac:dyDescent="0.25">
      <c r="A48" s="3" t="s">
        <v>743</v>
      </c>
      <c r="B48" t="s">
        <v>742</v>
      </c>
      <c r="C48" t="s">
        <v>48</v>
      </c>
      <c r="D48" t="s">
        <v>135</v>
      </c>
      <c r="E48" s="2">
        <v>36312</v>
      </c>
      <c r="F48" s="2"/>
      <c r="G48" s="2">
        <v>27074</v>
      </c>
      <c r="H48" s="3" t="s">
        <v>39</v>
      </c>
      <c r="I48" s="3" t="s">
        <v>64</v>
      </c>
      <c r="J48" s="3" t="s">
        <v>44</v>
      </c>
      <c r="K48" s="5">
        <v>2821</v>
      </c>
      <c r="L48" s="5">
        <v>197</v>
      </c>
    </row>
    <row r="49" spans="1:12" x14ac:dyDescent="0.25">
      <c r="A49" s="3" t="s">
        <v>741</v>
      </c>
      <c r="B49" t="s">
        <v>740</v>
      </c>
      <c r="C49" t="s">
        <v>48</v>
      </c>
      <c r="D49" t="s">
        <v>135</v>
      </c>
      <c r="E49" s="2">
        <v>36346</v>
      </c>
      <c r="F49" s="2"/>
      <c r="G49" s="2">
        <v>23850</v>
      </c>
      <c r="H49" s="3" t="s">
        <v>39</v>
      </c>
      <c r="I49" s="3" t="s">
        <v>64</v>
      </c>
      <c r="J49" s="3" t="s">
        <v>37</v>
      </c>
      <c r="K49" s="5">
        <v>3538</v>
      </c>
      <c r="L49" s="5">
        <v>248</v>
      </c>
    </row>
    <row r="50" spans="1:12" x14ac:dyDescent="0.25">
      <c r="A50" s="3" t="s">
        <v>19</v>
      </c>
      <c r="B50" t="s">
        <v>739</v>
      </c>
      <c r="C50" t="s">
        <v>48</v>
      </c>
      <c r="D50" t="s">
        <v>135</v>
      </c>
      <c r="E50" s="2">
        <v>36365</v>
      </c>
      <c r="F50" s="2"/>
      <c r="G50" s="2">
        <v>25665</v>
      </c>
      <c r="H50" s="3" t="s">
        <v>45</v>
      </c>
      <c r="I50" s="3" t="s">
        <v>38</v>
      </c>
      <c r="J50" s="3" t="s">
        <v>37</v>
      </c>
      <c r="K50" s="5">
        <v>5853</v>
      </c>
      <c r="L50" s="5">
        <v>293</v>
      </c>
    </row>
    <row r="51" spans="1:12" x14ac:dyDescent="0.25">
      <c r="A51" s="3" t="s">
        <v>738</v>
      </c>
      <c r="B51" t="s">
        <v>737</v>
      </c>
      <c r="C51" t="s">
        <v>41</v>
      </c>
      <c r="D51" t="s">
        <v>135</v>
      </c>
      <c r="E51" s="2">
        <v>36397</v>
      </c>
      <c r="F51" s="2"/>
      <c r="G51" s="2">
        <v>24884</v>
      </c>
      <c r="H51" s="3" t="s">
        <v>39</v>
      </c>
      <c r="I51" s="3" t="s">
        <v>64</v>
      </c>
      <c r="J51" s="3" t="s">
        <v>61</v>
      </c>
      <c r="K51" s="5">
        <v>5779</v>
      </c>
      <c r="L51" s="5">
        <v>578</v>
      </c>
    </row>
    <row r="52" spans="1:12" x14ac:dyDescent="0.25">
      <c r="A52" s="3" t="s">
        <v>18</v>
      </c>
      <c r="B52" t="s">
        <v>736</v>
      </c>
      <c r="C52" t="s">
        <v>41</v>
      </c>
      <c r="D52" t="s">
        <v>135</v>
      </c>
      <c r="E52" s="2">
        <v>36408</v>
      </c>
      <c r="F52" s="2"/>
      <c r="G52" s="2">
        <v>28004</v>
      </c>
      <c r="H52" s="3" t="s">
        <v>45</v>
      </c>
      <c r="I52" s="3" t="s">
        <v>38</v>
      </c>
      <c r="J52" s="3" t="s">
        <v>61</v>
      </c>
      <c r="K52" s="5">
        <v>9842</v>
      </c>
      <c r="L52" s="5">
        <v>984</v>
      </c>
    </row>
    <row r="53" spans="1:12" x14ac:dyDescent="0.25">
      <c r="A53" s="3" t="s">
        <v>735</v>
      </c>
      <c r="B53" t="s">
        <v>734</v>
      </c>
      <c r="C53" t="s">
        <v>41</v>
      </c>
      <c r="D53" t="s">
        <v>135</v>
      </c>
      <c r="E53" s="2">
        <v>36411</v>
      </c>
      <c r="F53" s="2"/>
      <c r="G53" s="2">
        <v>27549</v>
      </c>
      <c r="H53" s="3" t="s">
        <v>45</v>
      </c>
      <c r="I53" s="3" t="s">
        <v>64</v>
      </c>
      <c r="J53" s="3" t="s">
        <v>44</v>
      </c>
      <c r="K53" s="5">
        <v>5584</v>
      </c>
      <c r="L53" s="5">
        <v>391</v>
      </c>
    </row>
    <row r="54" spans="1:12" x14ac:dyDescent="0.25">
      <c r="A54" s="3" t="s">
        <v>733</v>
      </c>
      <c r="B54" t="s">
        <v>732</v>
      </c>
      <c r="C54" t="s">
        <v>48</v>
      </c>
      <c r="D54" t="s">
        <v>135</v>
      </c>
      <c r="E54" s="2">
        <v>36492</v>
      </c>
      <c r="F54" s="2"/>
      <c r="G54" s="2">
        <v>24992</v>
      </c>
      <c r="H54" s="3" t="s">
        <v>39</v>
      </c>
      <c r="I54" s="3" t="s">
        <v>64</v>
      </c>
      <c r="J54" s="3" t="s">
        <v>37</v>
      </c>
      <c r="K54" s="5">
        <v>3429</v>
      </c>
      <c r="L54" s="5">
        <v>274</v>
      </c>
    </row>
    <row r="55" spans="1:12" x14ac:dyDescent="0.25">
      <c r="A55" s="3" t="s">
        <v>17</v>
      </c>
      <c r="B55" t="s">
        <v>731</v>
      </c>
      <c r="C55" t="s">
        <v>48</v>
      </c>
      <c r="D55" t="s">
        <v>135</v>
      </c>
      <c r="E55" s="2">
        <v>36515</v>
      </c>
      <c r="F55" s="2"/>
      <c r="G55" s="2">
        <v>27971</v>
      </c>
      <c r="H55" s="3" t="s">
        <v>39</v>
      </c>
      <c r="I55" s="3" t="s">
        <v>38</v>
      </c>
      <c r="J55" s="3" t="s">
        <v>61</v>
      </c>
      <c r="K55" s="5">
        <v>3045</v>
      </c>
      <c r="L55" s="5">
        <v>213</v>
      </c>
    </row>
    <row r="56" spans="1:12" x14ac:dyDescent="0.25">
      <c r="A56" s="3" t="s">
        <v>730</v>
      </c>
      <c r="B56" t="s">
        <v>729</v>
      </c>
      <c r="C56" t="s">
        <v>48</v>
      </c>
      <c r="D56" t="s">
        <v>135</v>
      </c>
      <c r="E56" s="2">
        <v>36524</v>
      </c>
      <c r="F56" s="2"/>
      <c r="G56" s="2">
        <v>27880</v>
      </c>
      <c r="H56" s="3" t="s">
        <v>45</v>
      </c>
      <c r="I56" s="3" t="s">
        <v>64</v>
      </c>
      <c r="J56" s="3" t="s">
        <v>61</v>
      </c>
      <c r="K56" s="5">
        <v>4896</v>
      </c>
      <c r="L56" s="5">
        <v>441</v>
      </c>
    </row>
    <row r="57" spans="1:12" x14ac:dyDescent="0.25">
      <c r="A57" s="3" t="s">
        <v>728</v>
      </c>
      <c r="B57" t="s">
        <v>727</v>
      </c>
      <c r="C57" t="s">
        <v>48</v>
      </c>
      <c r="D57" t="s">
        <v>135</v>
      </c>
      <c r="E57" s="2">
        <v>36535</v>
      </c>
      <c r="F57" s="2"/>
      <c r="G57" s="2">
        <v>28403</v>
      </c>
      <c r="H57" s="3" t="s">
        <v>45</v>
      </c>
      <c r="I57" s="3" t="s">
        <v>64</v>
      </c>
      <c r="J57" s="3" t="s">
        <v>44</v>
      </c>
      <c r="K57" s="5">
        <v>3476</v>
      </c>
      <c r="L57" s="5">
        <v>243</v>
      </c>
    </row>
    <row r="58" spans="1:12" x14ac:dyDescent="0.25">
      <c r="A58" s="3" t="s">
        <v>726</v>
      </c>
      <c r="B58" t="s">
        <v>725</v>
      </c>
      <c r="C58" t="s">
        <v>48</v>
      </c>
      <c r="D58" t="s">
        <v>135</v>
      </c>
      <c r="E58" s="2">
        <v>36566</v>
      </c>
      <c r="F58" s="2"/>
      <c r="G58" s="2">
        <v>23520</v>
      </c>
      <c r="H58" s="3" t="s">
        <v>39</v>
      </c>
      <c r="I58" s="3" t="s">
        <v>64</v>
      </c>
      <c r="J58" s="3" t="s">
        <v>37</v>
      </c>
      <c r="K58" s="5">
        <v>3849</v>
      </c>
      <c r="L58" s="5">
        <v>385</v>
      </c>
    </row>
    <row r="59" spans="1:12" x14ac:dyDescent="0.25">
      <c r="A59" s="3" t="s">
        <v>16</v>
      </c>
      <c r="B59" t="s">
        <v>724</v>
      </c>
      <c r="C59" t="s">
        <v>41</v>
      </c>
      <c r="D59" t="s">
        <v>135</v>
      </c>
      <c r="E59" s="2">
        <v>36569</v>
      </c>
      <c r="F59" s="2"/>
      <c r="G59" s="2">
        <v>28104</v>
      </c>
      <c r="H59" s="3" t="s">
        <v>45</v>
      </c>
      <c r="I59" s="3" t="s">
        <v>38</v>
      </c>
      <c r="J59" s="3" t="s">
        <v>44</v>
      </c>
      <c r="K59" s="5">
        <v>9411</v>
      </c>
      <c r="L59" s="5">
        <v>659</v>
      </c>
    </row>
    <row r="60" spans="1:12" x14ac:dyDescent="0.25">
      <c r="A60" s="3" t="s">
        <v>723</v>
      </c>
      <c r="B60" t="s">
        <v>722</v>
      </c>
      <c r="C60" t="s">
        <v>48</v>
      </c>
      <c r="D60" t="s">
        <v>135</v>
      </c>
      <c r="E60" s="2">
        <v>36589</v>
      </c>
      <c r="F60" s="2"/>
      <c r="G60" s="2">
        <v>28248</v>
      </c>
      <c r="H60" s="3" t="s">
        <v>39</v>
      </c>
      <c r="I60" s="3" t="s">
        <v>88</v>
      </c>
      <c r="J60" s="3" t="s">
        <v>37</v>
      </c>
      <c r="K60" s="5">
        <v>3439</v>
      </c>
      <c r="L60" s="5">
        <v>172</v>
      </c>
    </row>
    <row r="61" spans="1:12" x14ac:dyDescent="0.25">
      <c r="A61" s="3" t="s">
        <v>721</v>
      </c>
      <c r="B61" t="s">
        <v>720</v>
      </c>
      <c r="C61" t="s">
        <v>48</v>
      </c>
      <c r="D61" t="s">
        <v>135</v>
      </c>
      <c r="E61" s="2">
        <v>36599</v>
      </c>
      <c r="F61" s="2"/>
      <c r="G61" s="2">
        <v>25583</v>
      </c>
      <c r="H61" s="3" t="s">
        <v>39</v>
      </c>
      <c r="I61" s="3" t="s">
        <v>64</v>
      </c>
      <c r="J61" s="3" t="s">
        <v>61</v>
      </c>
      <c r="K61" s="5">
        <v>3003</v>
      </c>
      <c r="L61" s="5">
        <v>150</v>
      </c>
    </row>
    <row r="62" spans="1:12" x14ac:dyDescent="0.25">
      <c r="A62" s="3" t="s">
        <v>719</v>
      </c>
      <c r="B62" t="s">
        <v>718</v>
      </c>
      <c r="C62" t="s">
        <v>180</v>
      </c>
      <c r="D62" t="s">
        <v>135</v>
      </c>
      <c r="E62" s="2">
        <v>36618</v>
      </c>
      <c r="F62" s="2"/>
      <c r="G62" s="2">
        <v>22737</v>
      </c>
      <c r="H62" s="3" t="s">
        <v>45</v>
      </c>
      <c r="I62" s="3" t="s">
        <v>64</v>
      </c>
      <c r="J62" s="3" t="s">
        <v>44</v>
      </c>
      <c r="K62" s="5">
        <v>19549</v>
      </c>
      <c r="L62" s="5">
        <v>1955</v>
      </c>
    </row>
    <row r="63" spans="1:12" x14ac:dyDescent="0.25">
      <c r="A63" s="3" t="s">
        <v>717</v>
      </c>
      <c r="B63" t="s">
        <v>716</v>
      </c>
      <c r="C63" t="s">
        <v>48</v>
      </c>
      <c r="D63" t="s">
        <v>135</v>
      </c>
      <c r="E63" s="2">
        <v>36637</v>
      </c>
      <c r="F63" s="2"/>
      <c r="G63" s="2">
        <v>26329</v>
      </c>
      <c r="H63" s="3" t="s">
        <v>45</v>
      </c>
      <c r="I63" s="3" t="s">
        <v>88</v>
      </c>
      <c r="J63" s="3" t="s">
        <v>54</v>
      </c>
      <c r="K63" s="5">
        <v>3654</v>
      </c>
      <c r="L63" s="5">
        <v>256</v>
      </c>
    </row>
    <row r="64" spans="1:12" x14ac:dyDescent="0.25">
      <c r="A64" s="3" t="s">
        <v>15</v>
      </c>
      <c r="B64" t="s">
        <v>715</v>
      </c>
      <c r="C64" t="s">
        <v>41</v>
      </c>
      <c r="D64" t="s">
        <v>135</v>
      </c>
      <c r="E64" s="2">
        <v>36655</v>
      </c>
      <c r="F64" s="2"/>
      <c r="G64" s="2">
        <v>25970</v>
      </c>
      <c r="H64" s="3" t="s">
        <v>45</v>
      </c>
      <c r="I64" s="3" t="s">
        <v>38</v>
      </c>
      <c r="J64" s="3" t="s">
        <v>61</v>
      </c>
      <c r="K64" s="5">
        <v>7553</v>
      </c>
      <c r="L64" s="5">
        <v>529</v>
      </c>
    </row>
    <row r="65" spans="1:12" x14ac:dyDescent="0.25">
      <c r="A65" s="3" t="s">
        <v>714</v>
      </c>
      <c r="B65" t="s">
        <v>713</v>
      </c>
      <c r="C65" t="s">
        <v>48</v>
      </c>
      <c r="D65" t="s">
        <v>135</v>
      </c>
      <c r="E65" s="2">
        <v>36669</v>
      </c>
      <c r="F65" s="2"/>
      <c r="G65" s="2">
        <v>25156</v>
      </c>
      <c r="H65" s="3" t="s">
        <v>45</v>
      </c>
      <c r="I65" s="3" t="s">
        <v>88</v>
      </c>
      <c r="J65" s="3" t="s">
        <v>61</v>
      </c>
      <c r="K65" s="5">
        <v>4442</v>
      </c>
      <c r="L65" s="5">
        <v>267</v>
      </c>
    </row>
    <row r="66" spans="1:12" x14ac:dyDescent="0.25">
      <c r="A66" s="3" t="s">
        <v>712</v>
      </c>
      <c r="B66" t="s">
        <v>711</v>
      </c>
      <c r="C66" t="s">
        <v>48</v>
      </c>
      <c r="D66" t="s">
        <v>135</v>
      </c>
      <c r="E66" s="2">
        <v>36725</v>
      </c>
      <c r="F66" s="2"/>
      <c r="G66" s="2">
        <v>27099</v>
      </c>
      <c r="H66" s="3" t="s">
        <v>39</v>
      </c>
      <c r="I66" s="3" t="s">
        <v>64</v>
      </c>
      <c r="J66" s="3" t="s">
        <v>61</v>
      </c>
      <c r="K66" s="5">
        <v>4677</v>
      </c>
      <c r="L66" s="5">
        <v>421</v>
      </c>
    </row>
    <row r="67" spans="1:12" x14ac:dyDescent="0.25">
      <c r="A67" s="3" t="s">
        <v>14</v>
      </c>
      <c r="B67" t="s">
        <v>710</v>
      </c>
      <c r="C67" t="s">
        <v>41</v>
      </c>
      <c r="D67" t="s">
        <v>135</v>
      </c>
      <c r="E67" s="2">
        <v>36784</v>
      </c>
      <c r="F67" s="2"/>
      <c r="G67" s="2">
        <v>27074</v>
      </c>
      <c r="H67" s="3" t="s">
        <v>39</v>
      </c>
      <c r="I67" s="3" t="s">
        <v>38</v>
      </c>
      <c r="J67" s="3" t="s">
        <v>44</v>
      </c>
      <c r="K67" s="5">
        <v>5890</v>
      </c>
      <c r="L67" s="5">
        <v>412</v>
      </c>
    </row>
    <row r="68" spans="1:12" x14ac:dyDescent="0.25">
      <c r="A68" s="3" t="s">
        <v>13</v>
      </c>
      <c r="B68" t="s">
        <v>709</v>
      </c>
      <c r="C68" t="s">
        <v>41</v>
      </c>
      <c r="D68" t="s">
        <v>135</v>
      </c>
      <c r="E68" s="2">
        <v>36793</v>
      </c>
      <c r="F68" s="2"/>
      <c r="G68" s="2">
        <v>25317</v>
      </c>
      <c r="H68" s="3" t="s">
        <v>45</v>
      </c>
      <c r="I68" s="3" t="s">
        <v>38</v>
      </c>
      <c r="J68" s="3" t="s">
        <v>54</v>
      </c>
      <c r="K68" s="5">
        <v>6802</v>
      </c>
      <c r="L68" s="5">
        <v>544</v>
      </c>
    </row>
    <row r="69" spans="1:12" x14ac:dyDescent="0.25">
      <c r="A69" s="3" t="s">
        <v>708</v>
      </c>
      <c r="B69" t="s">
        <v>707</v>
      </c>
      <c r="C69" t="s">
        <v>48</v>
      </c>
      <c r="D69" t="s">
        <v>135</v>
      </c>
      <c r="E69" s="2">
        <v>36795</v>
      </c>
      <c r="F69" s="2"/>
      <c r="G69" s="2">
        <v>28240</v>
      </c>
      <c r="H69" s="3" t="s">
        <v>39</v>
      </c>
      <c r="I69" s="3" t="s">
        <v>64</v>
      </c>
      <c r="J69" s="3" t="s">
        <v>37</v>
      </c>
      <c r="K69" s="5">
        <v>4206</v>
      </c>
      <c r="L69" s="5">
        <v>421</v>
      </c>
    </row>
    <row r="70" spans="1:12" x14ac:dyDescent="0.25">
      <c r="A70" s="3" t="s">
        <v>706</v>
      </c>
      <c r="B70" t="s">
        <v>705</v>
      </c>
      <c r="C70" t="s">
        <v>48</v>
      </c>
      <c r="D70" t="s">
        <v>135</v>
      </c>
      <c r="E70" s="2">
        <v>36801</v>
      </c>
      <c r="F70" s="2"/>
      <c r="G70" s="2">
        <v>28159</v>
      </c>
      <c r="H70" s="3" t="s">
        <v>45</v>
      </c>
      <c r="I70" s="3" t="s">
        <v>88</v>
      </c>
      <c r="J70" s="3" t="s">
        <v>54</v>
      </c>
      <c r="K70" s="5">
        <v>4296</v>
      </c>
      <c r="L70" s="5">
        <v>215</v>
      </c>
    </row>
    <row r="71" spans="1:12" x14ac:dyDescent="0.25">
      <c r="A71" s="3" t="s">
        <v>704</v>
      </c>
      <c r="B71" t="s">
        <v>703</v>
      </c>
      <c r="C71" t="s">
        <v>48</v>
      </c>
      <c r="D71" t="s">
        <v>135</v>
      </c>
      <c r="E71" s="2">
        <v>36807</v>
      </c>
      <c r="F71" s="2"/>
      <c r="G71" s="2">
        <v>25019</v>
      </c>
      <c r="H71" s="3" t="s">
        <v>45</v>
      </c>
      <c r="I71" s="3" t="s">
        <v>64</v>
      </c>
      <c r="J71" s="3" t="s">
        <v>37</v>
      </c>
      <c r="K71" s="5">
        <v>3105</v>
      </c>
      <c r="L71" s="5">
        <v>155</v>
      </c>
    </row>
    <row r="72" spans="1:12" x14ac:dyDescent="0.25">
      <c r="A72" s="3" t="s">
        <v>702</v>
      </c>
      <c r="B72" t="s">
        <v>701</v>
      </c>
      <c r="C72" t="s">
        <v>41</v>
      </c>
      <c r="D72" t="s">
        <v>135</v>
      </c>
      <c r="E72" s="2">
        <v>36812</v>
      </c>
      <c r="F72" s="2"/>
      <c r="G72" s="2">
        <v>24115</v>
      </c>
      <c r="H72" s="3" t="s">
        <v>45</v>
      </c>
      <c r="I72" s="3" t="s">
        <v>64</v>
      </c>
      <c r="J72" s="3" t="s">
        <v>37</v>
      </c>
      <c r="K72" s="5">
        <v>6373</v>
      </c>
      <c r="L72" s="5">
        <v>446</v>
      </c>
    </row>
    <row r="73" spans="1:12" x14ac:dyDescent="0.25">
      <c r="A73" s="3" t="s">
        <v>12</v>
      </c>
      <c r="B73" t="s">
        <v>700</v>
      </c>
      <c r="C73" t="s">
        <v>41</v>
      </c>
      <c r="D73" t="s">
        <v>135</v>
      </c>
      <c r="E73" s="2">
        <v>36874</v>
      </c>
      <c r="F73" s="2"/>
      <c r="G73" s="2">
        <v>26865</v>
      </c>
      <c r="H73" s="3" t="s">
        <v>45</v>
      </c>
      <c r="I73" s="3" t="s">
        <v>38</v>
      </c>
      <c r="J73" s="3" t="s">
        <v>51</v>
      </c>
      <c r="K73" s="5">
        <v>7810</v>
      </c>
      <c r="L73" s="5">
        <v>781</v>
      </c>
    </row>
    <row r="74" spans="1:12" x14ac:dyDescent="0.25">
      <c r="A74" s="3" t="s">
        <v>11</v>
      </c>
      <c r="B74" t="s">
        <v>699</v>
      </c>
      <c r="C74" t="s">
        <v>48</v>
      </c>
      <c r="D74" t="s">
        <v>135</v>
      </c>
      <c r="E74" s="2">
        <v>36915</v>
      </c>
      <c r="F74" s="2"/>
      <c r="G74" s="2">
        <v>26308</v>
      </c>
      <c r="H74" s="3" t="s">
        <v>39</v>
      </c>
      <c r="I74" s="3" t="s">
        <v>38</v>
      </c>
      <c r="J74" s="3" t="s">
        <v>37</v>
      </c>
      <c r="K74" s="5">
        <v>3115</v>
      </c>
      <c r="L74" s="5">
        <v>156</v>
      </c>
    </row>
    <row r="75" spans="1:12" x14ac:dyDescent="0.25">
      <c r="A75" s="3" t="s">
        <v>698</v>
      </c>
      <c r="B75" t="s">
        <v>697</v>
      </c>
      <c r="C75" t="s">
        <v>41</v>
      </c>
      <c r="D75" t="s">
        <v>135</v>
      </c>
      <c r="E75" s="2">
        <v>36939</v>
      </c>
      <c r="F75" s="2"/>
      <c r="G75" s="2">
        <v>26430</v>
      </c>
      <c r="H75" s="3" t="s">
        <v>45</v>
      </c>
      <c r="I75" s="3" t="s">
        <v>64</v>
      </c>
      <c r="J75" s="3" t="s">
        <v>44</v>
      </c>
      <c r="K75" s="5">
        <v>5352</v>
      </c>
      <c r="L75" s="5">
        <v>375</v>
      </c>
    </row>
    <row r="76" spans="1:12" x14ac:dyDescent="0.25">
      <c r="A76" s="3" t="s">
        <v>696</v>
      </c>
      <c r="B76" t="s">
        <v>695</v>
      </c>
      <c r="C76" t="s">
        <v>48</v>
      </c>
      <c r="D76" t="s">
        <v>135</v>
      </c>
      <c r="E76" s="2">
        <v>37085</v>
      </c>
      <c r="F76" s="2"/>
      <c r="G76" s="2">
        <v>27751</v>
      </c>
      <c r="H76" s="3" t="s">
        <v>45</v>
      </c>
      <c r="I76" s="3" t="s">
        <v>64</v>
      </c>
      <c r="J76" s="3" t="s">
        <v>61</v>
      </c>
      <c r="K76" s="5">
        <v>4438</v>
      </c>
      <c r="L76" s="5">
        <v>311</v>
      </c>
    </row>
    <row r="77" spans="1:12" x14ac:dyDescent="0.25">
      <c r="A77" s="3" t="s">
        <v>694</v>
      </c>
      <c r="B77" t="s">
        <v>693</v>
      </c>
      <c r="C77" t="s">
        <v>41</v>
      </c>
      <c r="D77" t="s">
        <v>135</v>
      </c>
      <c r="E77" s="2">
        <v>37097</v>
      </c>
      <c r="F77" s="2"/>
      <c r="G77" s="2">
        <v>27928</v>
      </c>
      <c r="H77" s="3" t="s">
        <v>45</v>
      </c>
      <c r="I77" s="3" t="s">
        <v>64</v>
      </c>
      <c r="J77" s="3" t="s">
        <v>54</v>
      </c>
      <c r="K77" s="5">
        <v>6921</v>
      </c>
      <c r="L77" s="5">
        <v>692</v>
      </c>
    </row>
    <row r="78" spans="1:12" x14ac:dyDescent="0.25">
      <c r="A78" s="3" t="s">
        <v>692</v>
      </c>
      <c r="B78" t="s">
        <v>691</v>
      </c>
      <c r="C78" t="s">
        <v>180</v>
      </c>
      <c r="D78" t="s">
        <v>135</v>
      </c>
      <c r="E78" s="2">
        <v>37131</v>
      </c>
      <c r="F78" s="2"/>
      <c r="G78" s="2">
        <v>24094</v>
      </c>
      <c r="H78" s="3" t="s">
        <v>45</v>
      </c>
      <c r="I78" s="3" t="s">
        <v>64</v>
      </c>
      <c r="J78" s="3" t="s">
        <v>44</v>
      </c>
      <c r="K78" s="5">
        <v>18717</v>
      </c>
      <c r="L78" s="5">
        <v>1497</v>
      </c>
    </row>
    <row r="79" spans="1:12" x14ac:dyDescent="0.25">
      <c r="A79" s="3" t="s">
        <v>690</v>
      </c>
      <c r="B79" t="s">
        <v>689</v>
      </c>
      <c r="C79" t="s">
        <v>223</v>
      </c>
      <c r="D79" t="s">
        <v>135</v>
      </c>
      <c r="E79" s="2">
        <v>37216</v>
      </c>
      <c r="F79" s="2"/>
      <c r="G79" s="2">
        <v>27466</v>
      </c>
      <c r="H79" s="3" t="s">
        <v>39</v>
      </c>
      <c r="I79" s="3" t="s">
        <v>38</v>
      </c>
      <c r="J79" s="3" t="s">
        <v>37</v>
      </c>
      <c r="K79" s="5">
        <v>21706</v>
      </c>
      <c r="L79" s="5">
        <v>2171</v>
      </c>
    </row>
    <row r="80" spans="1:12" x14ac:dyDescent="0.25">
      <c r="A80" s="3" t="s">
        <v>688</v>
      </c>
      <c r="B80" t="s">
        <v>687</v>
      </c>
      <c r="C80" t="s">
        <v>48</v>
      </c>
      <c r="D80" t="s">
        <v>135</v>
      </c>
      <c r="E80" s="2">
        <v>37223</v>
      </c>
      <c r="F80" s="2"/>
      <c r="G80" s="2">
        <v>23222</v>
      </c>
      <c r="H80" s="3" t="s">
        <v>45</v>
      </c>
      <c r="I80" s="3" t="s">
        <v>88</v>
      </c>
      <c r="J80" s="3" t="s">
        <v>44</v>
      </c>
      <c r="K80" s="5">
        <v>5932</v>
      </c>
      <c r="L80" s="5">
        <v>297</v>
      </c>
    </row>
    <row r="81" spans="1:12" x14ac:dyDescent="0.25">
      <c r="A81" s="3" t="s">
        <v>686</v>
      </c>
      <c r="B81" t="s">
        <v>685</v>
      </c>
      <c r="C81" t="s">
        <v>48</v>
      </c>
      <c r="D81" t="s">
        <v>135</v>
      </c>
      <c r="E81" s="2">
        <v>37225</v>
      </c>
      <c r="F81" s="2"/>
      <c r="G81" s="2">
        <v>24597</v>
      </c>
      <c r="H81" s="3" t="s">
        <v>39</v>
      </c>
      <c r="I81" s="3" t="s">
        <v>88</v>
      </c>
      <c r="J81" s="3" t="s">
        <v>61</v>
      </c>
      <c r="K81" s="5">
        <v>4569</v>
      </c>
      <c r="L81" s="5">
        <v>228</v>
      </c>
    </row>
    <row r="82" spans="1:12" x14ac:dyDescent="0.25">
      <c r="A82" s="3" t="s">
        <v>684</v>
      </c>
      <c r="B82" t="s">
        <v>683</v>
      </c>
      <c r="C82" t="s">
        <v>41</v>
      </c>
      <c r="D82" t="s">
        <v>135</v>
      </c>
      <c r="E82" s="2">
        <v>37265</v>
      </c>
      <c r="F82" s="2"/>
      <c r="G82" s="2">
        <v>20378</v>
      </c>
      <c r="H82" s="3" t="s">
        <v>45</v>
      </c>
      <c r="I82" s="3" t="s">
        <v>64</v>
      </c>
      <c r="J82" s="3" t="s">
        <v>61</v>
      </c>
      <c r="K82" s="5">
        <v>7276</v>
      </c>
      <c r="L82" s="5">
        <v>509</v>
      </c>
    </row>
    <row r="83" spans="1:12" x14ac:dyDescent="0.25">
      <c r="A83" s="3" t="s">
        <v>682</v>
      </c>
      <c r="B83" t="s">
        <v>681</v>
      </c>
      <c r="C83" t="s">
        <v>41</v>
      </c>
      <c r="D83" t="s">
        <v>135</v>
      </c>
      <c r="E83" s="2">
        <v>37276</v>
      </c>
      <c r="F83" s="2"/>
      <c r="G83" s="2">
        <v>25799</v>
      </c>
      <c r="H83" s="3" t="s">
        <v>45</v>
      </c>
      <c r="I83" s="3" t="s">
        <v>88</v>
      </c>
      <c r="J83" s="3" t="s">
        <v>44</v>
      </c>
      <c r="K83" s="5">
        <v>6214</v>
      </c>
      <c r="L83" s="5">
        <v>559</v>
      </c>
    </row>
    <row r="84" spans="1:12" x14ac:dyDescent="0.25">
      <c r="A84" s="3" t="s">
        <v>680</v>
      </c>
      <c r="B84" t="s">
        <v>679</v>
      </c>
      <c r="C84" t="s">
        <v>41</v>
      </c>
      <c r="D84" t="s">
        <v>135</v>
      </c>
      <c r="E84" s="2">
        <v>37286</v>
      </c>
      <c r="F84" s="2"/>
      <c r="G84" s="2">
        <v>26687</v>
      </c>
      <c r="H84" s="3" t="s">
        <v>39</v>
      </c>
      <c r="I84" s="3" t="s">
        <v>64</v>
      </c>
      <c r="J84" s="3" t="s">
        <v>54</v>
      </c>
      <c r="K84" s="5">
        <v>9262</v>
      </c>
      <c r="L84" s="5">
        <v>556</v>
      </c>
    </row>
    <row r="85" spans="1:12" x14ac:dyDescent="0.25">
      <c r="A85" s="3" t="s">
        <v>678</v>
      </c>
      <c r="B85" t="s">
        <v>677</v>
      </c>
      <c r="C85" t="s">
        <v>48</v>
      </c>
      <c r="D85" t="s">
        <v>135</v>
      </c>
      <c r="E85" s="2">
        <v>37336</v>
      </c>
      <c r="F85" s="2"/>
      <c r="G85" s="2">
        <v>20129</v>
      </c>
      <c r="H85" s="3" t="s">
        <v>45</v>
      </c>
      <c r="I85" s="3" t="s">
        <v>64</v>
      </c>
      <c r="J85" s="3" t="s">
        <v>51</v>
      </c>
      <c r="K85" s="5">
        <v>3865</v>
      </c>
      <c r="L85" s="5">
        <v>232</v>
      </c>
    </row>
    <row r="86" spans="1:12" x14ac:dyDescent="0.25">
      <c r="A86" s="3" t="s">
        <v>676</v>
      </c>
      <c r="B86" t="s">
        <v>675</v>
      </c>
      <c r="C86" t="s">
        <v>41</v>
      </c>
      <c r="D86" t="s">
        <v>135</v>
      </c>
      <c r="E86" s="2">
        <v>37345</v>
      </c>
      <c r="F86" s="2"/>
      <c r="G86" s="2">
        <v>28618</v>
      </c>
      <c r="H86" s="3" t="s">
        <v>45</v>
      </c>
      <c r="I86" s="3" t="s">
        <v>64</v>
      </c>
      <c r="J86" s="3" t="s">
        <v>44</v>
      </c>
      <c r="K86" s="5">
        <v>7374</v>
      </c>
      <c r="L86" s="5">
        <v>664</v>
      </c>
    </row>
    <row r="87" spans="1:12" x14ac:dyDescent="0.25">
      <c r="A87" s="3" t="s">
        <v>674</v>
      </c>
      <c r="B87" t="s">
        <v>673</v>
      </c>
      <c r="C87" t="s">
        <v>223</v>
      </c>
      <c r="D87" t="s">
        <v>135</v>
      </c>
      <c r="E87" s="2">
        <v>37350</v>
      </c>
      <c r="F87" s="2"/>
      <c r="G87" s="2">
        <v>24321</v>
      </c>
      <c r="H87" s="3" t="s">
        <v>45</v>
      </c>
      <c r="I87" s="3" t="s">
        <v>38</v>
      </c>
      <c r="J87" s="3" t="s">
        <v>61</v>
      </c>
      <c r="K87" s="5">
        <v>29415</v>
      </c>
      <c r="L87" s="5">
        <v>2942</v>
      </c>
    </row>
    <row r="88" spans="1:12" x14ac:dyDescent="0.25">
      <c r="A88" s="3" t="s">
        <v>672</v>
      </c>
      <c r="B88" t="s">
        <v>671</v>
      </c>
      <c r="C88" t="s">
        <v>41</v>
      </c>
      <c r="D88" t="s">
        <v>135</v>
      </c>
      <c r="E88" s="2">
        <v>37387</v>
      </c>
      <c r="F88" s="2"/>
      <c r="G88" s="2">
        <v>28715</v>
      </c>
      <c r="H88" s="3" t="s">
        <v>45</v>
      </c>
      <c r="I88" s="3" t="s">
        <v>64</v>
      </c>
      <c r="J88" s="3" t="s">
        <v>54</v>
      </c>
      <c r="K88" s="5">
        <v>7299</v>
      </c>
      <c r="L88" s="5">
        <v>657</v>
      </c>
    </row>
    <row r="89" spans="1:12" x14ac:dyDescent="0.25">
      <c r="A89" s="3" t="s">
        <v>10</v>
      </c>
      <c r="B89" t="s">
        <v>670</v>
      </c>
      <c r="C89" t="s">
        <v>41</v>
      </c>
      <c r="D89" t="s">
        <v>135</v>
      </c>
      <c r="E89" s="2">
        <v>37417</v>
      </c>
      <c r="F89" s="2"/>
      <c r="G89" s="2">
        <v>25840</v>
      </c>
      <c r="H89" s="3" t="s">
        <v>45</v>
      </c>
      <c r="I89" s="3" t="s">
        <v>38</v>
      </c>
      <c r="J89" s="3" t="s">
        <v>44</v>
      </c>
      <c r="K89" s="5">
        <v>8674</v>
      </c>
      <c r="L89" s="5">
        <v>434</v>
      </c>
    </row>
    <row r="90" spans="1:12" x14ac:dyDescent="0.25">
      <c r="A90" s="3" t="s">
        <v>669</v>
      </c>
      <c r="B90" t="s">
        <v>668</v>
      </c>
      <c r="C90" t="s">
        <v>41</v>
      </c>
      <c r="D90" t="s">
        <v>135</v>
      </c>
      <c r="E90" s="2">
        <v>37419</v>
      </c>
      <c r="F90" s="2"/>
      <c r="G90" s="2">
        <v>25495</v>
      </c>
      <c r="H90" s="3" t="s">
        <v>45</v>
      </c>
      <c r="I90" s="3" t="s">
        <v>64</v>
      </c>
      <c r="J90" s="3" t="s">
        <v>37</v>
      </c>
      <c r="K90" s="5">
        <v>9692</v>
      </c>
      <c r="L90" s="5">
        <v>969</v>
      </c>
    </row>
    <row r="91" spans="1:12" x14ac:dyDescent="0.25">
      <c r="A91" s="3" t="s">
        <v>667</v>
      </c>
      <c r="B91" t="s">
        <v>666</v>
      </c>
      <c r="C91" t="s">
        <v>48</v>
      </c>
      <c r="D91" t="s">
        <v>135</v>
      </c>
      <c r="E91" s="2">
        <v>37428</v>
      </c>
      <c r="F91" s="2"/>
      <c r="G91" s="2">
        <v>22749</v>
      </c>
      <c r="H91" s="3" t="s">
        <v>39</v>
      </c>
      <c r="I91" s="3" t="s">
        <v>88</v>
      </c>
      <c r="J91" s="3" t="s">
        <v>61</v>
      </c>
      <c r="K91" s="5">
        <v>3779</v>
      </c>
      <c r="L91" s="5">
        <v>340</v>
      </c>
    </row>
    <row r="92" spans="1:12" x14ac:dyDescent="0.25">
      <c r="A92" s="3" t="s">
        <v>665</v>
      </c>
      <c r="B92" t="s">
        <v>664</v>
      </c>
      <c r="C92" t="s">
        <v>48</v>
      </c>
      <c r="D92" t="s">
        <v>135</v>
      </c>
      <c r="E92" s="2">
        <v>37440</v>
      </c>
      <c r="F92" s="2"/>
      <c r="G92" s="2">
        <v>25320</v>
      </c>
      <c r="H92" s="3" t="s">
        <v>45</v>
      </c>
      <c r="I92" s="3" t="s">
        <v>64</v>
      </c>
      <c r="J92" s="3" t="s">
        <v>54</v>
      </c>
      <c r="K92" s="5">
        <v>2875</v>
      </c>
      <c r="L92" s="5">
        <v>144</v>
      </c>
    </row>
    <row r="93" spans="1:12" x14ac:dyDescent="0.25">
      <c r="A93" s="3" t="s">
        <v>663</v>
      </c>
      <c r="B93" t="s">
        <v>662</v>
      </c>
      <c r="C93" t="s">
        <v>48</v>
      </c>
      <c r="D93" t="s">
        <v>135</v>
      </c>
      <c r="E93" s="2">
        <v>37468</v>
      </c>
      <c r="F93" s="2"/>
      <c r="G93" s="2">
        <v>24159</v>
      </c>
      <c r="H93" s="3" t="s">
        <v>39</v>
      </c>
      <c r="I93" s="3" t="s">
        <v>64</v>
      </c>
      <c r="J93" s="3" t="s">
        <v>44</v>
      </c>
      <c r="K93" s="5">
        <v>3495</v>
      </c>
      <c r="L93" s="5">
        <v>280</v>
      </c>
    </row>
    <row r="94" spans="1:12" x14ac:dyDescent="0.25">
      <c r="A94" s="3" t="s">
        <v>661</v>
      </c>
      <c r="B94" t="s">
        <v>660</v>
      </c>
      <c r="C94" t="s">
        <v>48</v>
      </c>
      <c r="D94" t="s">
        <v>135</v>
      </c>
      <c r="E94" s="2">
        <v>37483</v>
      </c>
      <c r="F94" s="2"/>
      <c r="G94" s="2">
        <v>28808</v>
      </c>
      <c r="H94" s="3" t="s">
        <v>45</v>
      </c>
      <c r="I94" s="3" t="s">
        <v>64</v>
      </c>
      <c r="J94" s="3" t="s">
        <v>54</v>
      </c>
      <c r="K94" s="5">
        <v>3079</v>
      </c>
      <c r="L94" s="5">
        <v>154</v>
      </c>
    </row>
    <row r="95" spans="1:12" x14ac:dyDescent="0.25">
      <c r="A95" s="3" t="s">
        <v>9</v>
      </c>
      <c r="B95" t="s">
        <v>659</v>
      </c>
      <c r="C95" t="s">
        <v>48</v>
      </c>
      <c r="D95" t="s">
        <v>135</v>
      </c>
      <c r="E95" s="2">
        <v>37520</v>
      </c>
      <c r="F95" s="2"/>
      <c r="G95" s="2">
        <v>25834</v>
      </c>
      <c r="H95" s="3" t="s">
        <v>45</v>
      </c>
      <c r="I95" s="3" t="s">
        <v>38</v>
      </c>
      <c r="J95" s="3" t="s">
        <v>61</v>
      </c>
      <c r="K95" s="5">
        <v>5575</v>
      </c>
      <c r="L95" s="5">
        <v>390</v>
      </c>
    </row>
    <row r="96" spans="1:12" x14ac:dyDescent="0.25">
      <c r="A96" s="3" t="s">
        <v>658</v>
      </c>
      <c r="B96" t="s">
        <v>657</v>
      </c>
      <c r="C96" t="s">
        <v>48</v>
      </c>
      <c r="D96" t="s">
        <v>135</v>
      </c>
      <c r="E96" s="2">
        <v>37622</v>
      </c>
      <c r="F96" s="2"/>
      <c r="G96" s="2">
        <v>27571</v>
      </c>
      <c r="H96" s="3" t="s">
        <v>39</v>
      </c>
      <c r="I96" s="3" t="s">
        <v>64</v>
      </c>
      <c r="J96" s="3" t="s">
        <v>54</v>
      </c>
      <c r="K96" s="5">
        <v>5565</v>
      </c>
      <c r="L96" s="5">
        <v>390</v>
      </c>
    </row>
    <row r="97" spans="1:12" x14ac:dyDescent="0.25">
      <c r="A97" s="3" t="s">
        <v>656</v>
      </c>
      <c r="B97" t="s">
        <v>655</v>
      </c>
      <c r="C97" t="s">
        <v>48</v>
      </c>
      <c r="D97" t="s">
        <v>135</v>
      </c>
      <c r="E97" s="2">
        <v>37641</v>
      </c>
      <c r="F97" s="2"/>
      <c r="G97" s="2">
        <v>26660</v>
      </c>
      <c r="H97" s="3" t="s">
        <v>45</v>
      </c>
      <c r="I97" s="3" t="s">
        <v>64</v>
      </c>
      <c r="J97" s="3" t="s">
        <v>51</v>
      </c>
      <c r="K97" s="5">
        <v>5029</v>
      </c>
      <c r="L97" s="5">
        <v>402</v>
      </c>
    </row>
    <row r="98" spans="1:12" x14ac:dyDescent="0.25">
      <c r="A98" s="3" t="s">
        <v>654</v>
      </c>
      <c r="B98" t="s">
        <v>653</v>
      </c>
      <c r="C98" t="s">
        <v>48</v>
      </c>
      <c r="D98" t="s">
        <v>135</v>
      </c>
      <c r="E98" s="2">
        <v>37647</v>
      </c>
      <c r="F98" s="2"/>
      <c r="G98" s="2">
        <v>28582</v>
      </c>
      <c r="H98" s="3" t="s">
        <v>39</v>
      </c>
      <c r="I98" s="3" t="s">
        <v>64</v>
      </c>
      <c r="J98" s="3" t="s">
        <v>44</v>
      </c>
      <c r="K98" s="5">
        <v>3855</v>
      </c>
      <c r="L98" s="5">
        <v>308</v>
      </c>
    </row>
    <row r="99" spans="1:12" x14ac:dyDescent="0.25">
      <c r="A99" s="3" t="s">
        <v>652</v>
      </c>
      <c r="B99" t="s">
        <v>651</v>
      </c>
      <c r="C99" t="s">
        <v>41</v>
      </c>
      <c r="D99" t="s">
        <v>135</v>
      </c>
      <c r="E99" s="2">
        <v>37649</v>
      </c>
      <c r="F99" s="2"/>
      <c r="G99" s="2">
        <v>26915</v>
      </c>
      <c r="H99" s="3" t="s">
        <v>45</v>
      </c>
      <c r="I99" s="3" t="s">
        <v>64</v>
      </c>
      <c r="J99" s="3" t="s">
        <v>61</v>
      </c>
      <c r="K99" s="5">
        <v>7332</v>
      </c>
      <c r="L99" s="5">
        <v>587</v>
      </c>
    </row>
    <row r="100" spans="1:12" x14ac:dyDescent="0.25">
      <c r="A100" s="3" t="s">
        <v>8</v>
      </c>
      <c r="B100" t="s">
        <v>650</v>
      </c>
      <c r="C100" t="s">
        <v>48</v>
      </c>
      <c r="D100" t="s">
        <v>135</v>
      </c>
      <c r="E100" s="2">
        <v>37649</v>
      </c>
      <c r="F100" s="2"/>
      <c r="G100" s="2">
        <v>29508</v>
      </c>
      <c r="H100" s="3" t="s">
        <v>39</v>
      </c>
      <c r="I100" s="3" t="s">
        <v>38</v>
      </c>
      <c r="J100" s="3" t="s">
        <v>37</v>
      </c>
      <c r="K100" s="5">
        <v>5091</v>
      </c>
      <c r="L100" s="5">
        <v>305</v>
      </c>
    </row>
    <row r="101" spans="1:12" x14ac:dyDescent="0.25">
      <c r="A101" s="3" t="s">
        <v>649</v>
      </c>
      <c r="B101" t="s">
        <v>648</v>
      </c>
      <c r="C101" t="s">
        <v>48</v>
      </c>
      <c r="D101" t="s">
        <v>135</v>
      </c>
      <c r="E101" s="2">
        <v>37657</v>
      </c>
      <c r="F101" s="2"/>
      <c r="G101" s="2">
        <v>25035</v>
      </c>
      <c r="H101" s="3" t="s">
        <v>39</v>
      </c>
      <c r="I101" s="3" t="s">
        <v>64</v>
      </c>
      <c r="J101" s="3" t="s">
        <v>54</v>
      </c>
      <c r="K101" s="5">
        <v>3550</v>
      </c>
      <c r="L101" s="5">
        <v>355</v>
      </c>
    </row>
    <row r="102" spans="1:12" x14ac:dyDescent="0.25">
      <c r="A102" s="3" t="s">
        <v>647</v>
      </c>
      <c r="B102" t="s">
        <v>646</v>
      </c>
      <c r="C102" t="s">
        <v>180</v>
      </c>
      <c r="D102" t="s">
        <v>135</v>
      </c>
      <c r="E102" s="2">
        <v>37667</v>
      </c>
      <c r="F102" s="2"/>
      <c r="G102" s="2">
        <v>26587</v>
      </c>
      <c r="H102" s="3" t="s">
        <v>45</v>
      </c>
      <c r="I102" s="3" t="s">
        <v>38</v>
      </c>
      <c r="J102" s="3" t="s">
        <v>61</v>
      </c>
      <c r="K102" s="5">
        <v>12292</v>
      </c>
      <c r="L102" s="5">
        <v>1598</v>
      </c>
    </row>
    <row r="103" spans="1:12" x14ac:dyDescent="0.25">
      <c r="A103" s="3" t="s">
        <v>645</v>
      </c>
      <c r="B103" t="s">
        <v>644</v>
      </c>
      <c r="C103" t="s">
        <v>48</v>
      </c>
      <c r="D103" t="s">
        <v>135</v>
      </c>
      <c r="E103" s="2">
        <v>37673</v>
      </c>
      <c r="F103" s="2"/>
      <c r="G103" s="2">
        <v>27486</v>
      </c>
      <c r="H103" s="3" t="s">
        <v>45</v>
      </c>
      <c r="I103" s="3" t="s">
        <v>88</v>
      </c>
      <c r="J103" s="3" t="s">
        <v>44</v>
      </c>
      <c r="K103" s="5">
        <v>5388</v>
      </c>
      <c r="L103" s="5">
        <v>539</v>
      </c>
    </row>
    <row r="104" spans="1:12" x14ac:dyDescent="0.25">
      <c r="A104" s="3" t="s">
        <v>643</v>
      </c>
      <c r="B104" t="s">
        <v>642</v>
      </c>
      <c r="C104" t="s">
        <v>41</v>
      </c>
      <c r="D104" t="s">
        <v>135</v>
      </c>
      <c r="E104" s="2">
        <v>37695</v>
      </c>
      <c r="F104" s="2"/>
      <c r="G104" s="2">
        <v>28968</v>
      </c>
      <c r="H104" s="3" t="s">
        <v>45</v>
      </c>
      <c r="I104" s="3" t="s">
        <v>88</v>
      </c>
      <c r="J104" s="3" t="s">
        <v>61</v>
      </c>
      <c r="K104" s="5">
        <v>5341</v>
      </c>
      <c r="L104" s="5">
        <v>267</v>
      </c>
    </row>
    <row r="105" spans="1:12" x14ac:dyDescent="0.25">
      <c r="A105" s="3" t="s">
        <v>641</v>
      </c>
      <c r="B105" t="s">
        <v>640</v>
      </c>
      <c r="C105" t="s">
        <v>41</v>
      </c>
      <c r="D105" t="s">
        <v>135</v>
      </c>
      <c r="E105" s="2">
        <v>37715</v>
      </c>
      <c r="F105" s="2"/>
      <c r="G105" s="2">
        <v>28751</v>
      </c>
      <c r="H105" s="3" t="s">
        <v>45</v>
      </c>
      <c r="I105" s="3" t="s">
        <v>88</v>
      </c>
      <c r="J105" s="3" t="s">
        <v>61</v>
      </c>
      <c r="K105" s="5">
        <v>6280</v>
      </c>
      <c r="L105" s="5">
        <v>628</v>
      </c>
    </row>
    <row r="106" spans="1:12" x14ac:dyDescent="0.25">
      <c r="A106" s="3" t="s">
        <v>7</v>
      </c>
      <c r="B106" t="s">
        <v>639</v>
      </c>
      <c r="C106" t="s">
        <v>48</v>
      </c>
      <c r="D106" t="s">
        <v>135</v>
      </c>
      <c r="E106" s="2">
        <v>37737</v>
      </c>
      <c r="F106" s="2"/>
      <c r="G106" s="2">
        <v>25899</v>
      </c>
      <c r="H106" s="3" t="s">
        <v>45</v>
      </c>
      <c r="I106" s="3" t="s">
        <v>38</v>
      </c>
      <c r="J106" s="3" t="s">
        <v>44</v>
      </c>
      <c r="K106" s="5">
        <v>3053</v>
      </c>
      <c r="L106" s="5">
        <v>183</v>
      </c>
    </row>
    <row r="107" spans="1:12" x14ac:dyDescent="0.25">
      <c r="A107" s="3" t="s">
        <v>6</v>
      </c>
      <c r="B107" t="s">
        <v>638</v>
      </c>
      <c r="C107" t="s">
        <v>48</v>
      </c>
      <c r="D107" t="s">
        <v>135</v>
      </c>
      <c r="E107" s="2">
        <v>37760</v>
      </c>
      <c r="F107" s="2"/>
      <c r="G107" s="2">
        <v>28889</v>
      </c>
      <c r="H107" s="3" t="s">
        <v>45</v>
      </c>
      <c r="I107" s="3" t="s">
        <v>38</v>
      </c>
      <c r="J107" s="3" t="s">
        <v>44</v>
      </c>
      <c r="K107" s="5">
        <v>3697</v>
      </c>
      <c r="L107" s="5">
        <v>259</v>
      </c>
    </row>
    <row r="108" spans="1:12" x14ac:dyDescent="0.25">
      <c r="A108" s="3" t="s">
        <v>637</v>
      </c>
      <c r="B108" t="s">
        <v>636</v>
      </c>
      <c r="C108" t="s">
        <v>48</v>
      </c>
      <c r="D108" t="s">
        <v>135</v>
      </c>
      <c r="E108" s="2">
        <v>37771</v>
      </c>
      <c r="F108" s="2"/>
      <c r="G108" s="2">
        <v>29159</v>
      </c>
      <c r="H108" s="3" t="s">
        <v>45</v>
      </c>
      <c r="I108" s="3" t="s">
        <v>88</v>
      </c>
      <c r="J108" s="3" t="s">
        <v>54</v>
      </c>
      <c r="K108" s="5">
        <v>4479</v>
      </c>
      <c r="L108" s="5">
        <v>358</v>
      </c>
    </row>
    <row r="109" spans="1:12" x14ac:dyDescent="0.25">
      <c r="A109" s="3" t="s">
        <v>635</v>
      </c>
      <c r="B109" t="s">
        <v>634</v>
      </c>
      <c r="C109" t="s">
        <v>41</v>
      </c>
      <c r="D109" t="s">
        <v>135</v>
      </c>
      <c r="E109" s="2">
        <v>37776</v>
      </c>
      <c r="F109" s="2"/>
      <c r="G109" s="2">
        <v>28251</v>
      </c>
      <c r="H109" s="3" t="s">
        <v>45</v>
      </c>
      <c r="I109" s="3" t="s">
        <v>88</v>
      </c>
      <c r="J109" s="3" t="s">
        <v>61</v>
      </c>
      <c r="K109" s="5">
        <v>9049</v>
      </c>
      <c r="L109" s="5">
        <v>814</v>
      </c>
    </row>
    <row r="110" spans="1:12" x14ac:dyDescent="0.25">
      <c r="A110" s="3" t="s">
        <v>633</v>
      </c>
      <c r="B110" t="s">
        <v>632</v>
      </c>
      <c r="C110" t="s">
        <v>48</v>
      </c>
      <c r="D110" t="s">
        <v>135</v>
      </c>
      <c r="E110" s="2">
        <v>37779</v>
      </c>
      <c r="F110" s="2"/>
      <c r="G110" s="2">
        <v>23294</v>
      </c>
      <c r="H110" s="3" t="s">
        <v>45</v>
      </c>
      <c r="I110" s="3" t="s">
        <v>64</v>
      </c>
      <c r="J110" s="3" t="s">
        <v>61</v>
      </c>
      <c r="K110" s="5">
        <v>5615</v>
      </c>
      <c r="L110" s="5">
        <v>281</v>
      </c>
    </row>
    <row r="111" spans="1:12" x14ac:dyDescent="0.25">
      <c r="A111" s="3" t="s">
        <v>5</v>
      </c>
      <c r="B111" t="s">
        <v>631</v>
      </c>
      <c r="C111" t="s">
        <v>48</v>
      </c>
      <c r="D111" t="s">
        <v>135</v>
      </c>
      <c r="E111" s="2">
        <v>37811</v>
      </c>
      <c r="F111" s="2"/>
      <c r="G111" s="2">
        <v>29184</v>
      </c>
      <c r="H111" s="3" t="s">
        <v>45</v>
      </c>
      <c r="I111" s="3" t="s">
        <v>38</v>
      </c>
      <c r="J111" s="3" t="s">
        <v>51</v>
      </c>
      <c r="K111" s="5">
        <v>4000</v>
      </c>
      <c r="L111" s="5">
        <v>200</v>
      </c>
    </row>
    <row r="112" spans="1:12" x14ac:dyDescent="0.25">
      <c r="A112" s="3" t="s">
        <v>630</v>
      </c>
      <c r="B112" t="s">
        <v>629</v>
      </c>
      <c r="C112" t="s">
        <v>41</v>
      </c>
      <c r="D112" t="s">
        <v>135</v>
      </c>
      <c r="E112" s="2">
        <v>37829</v>
      </c>
      <c r="F112" s="2"/>
      <c r="G112" s="2">
        <v>27343</v>
      </c>
      <c r="H112" s="3" t="s">
        <v>45</v>
      </c>
      <c r="I112" s="3" t="s">
        <v>64</v>
      </c>
      <c r="J112" s="3" t="s">
        <v>54</v>
      </c>
      <c r="K112" s="5">
        <v>6331</v>
      </c>
      <c r="L112" s="5">
        <v>506</v>
      </c>
    </row>
    <row r="113" spans="1:12" x14ac:dyDescent="0.25">
      <c r="A113" s="3" t="s">
        <v>628</v>
      </c>
      <c r="B113" t="s">
        <v>627</v>
      </c>
      <c r="C113" t="s">
        <v>48</v>
      </c>
      <c r="D113" t="s">
        <v>135</v>
      </c>
      <c r="E113" s="2">
        <v>37837</v>
      </c>
      <c r="F113" s="2"/>
      <c r="G113" s="2">
        <v>25236</v>
      </c>
      <c r="H113" s="3" t="s">
        <v>39</v>
      </c>
      <c r="I113" s="3" t="s">
        <v>88</v>
      </c>
      <c r="J113" s="3" t="s">
        <v>44</v>
      </c>
      <c r="K113" s="5">
        <v>4775</v>
      </c>
      <c r="L113" s="5">
        <v>239</v>
      </c>
    </row>
    <row r="114" spans="1:12" x14ac:dyDescent="0.25">
      <c r="A114" s="3" t="s">
        <v>626</v>
      </c>
      <c r="B114" t="s">
        <v>625</v>
      </c>
      <c r="C114" t="s">
        <v>48</v>
      </c>
      <c r="D114" t="s">
        <v>135</v>
      </c>
      <c r="E114" s="2">
        <v>37840</v>
      </c>
      <c r="F114" s="2"/>
      <c r="G114" s="2">
        <v>23874</v>
      </c>
      <c r="H114" s="3" t="s">
        <v>45</v>
      </c>
      <c r="I114" s="3" t="s">
        <v>64</v>
      </c>
      <c r="J114" s="3" t="s">
        <v>37</v>
      </c>
      <c r="K114" s="5">
        <v>5430</v>
      </c>
      <c r="L114" s="5">
        <v>543</v>
      </c>
    </row>
    <row r="115" spans="1:12" x14ac:dyDescent="0.25">
      <c r="A115" s="3" t="s">
        <v>4</v>
      </c>
      <c r="B115" t="s">
        <v>624</v>
      </c>
      <c r="C115" t="s">
        <v>48</v>
      </c>
      <c r="D115" t="s">
        <v>135</v>
      </c>
      <c r="E115" s="2">
        <v>37863</v>
      </c>
      <c r="F115" s="2"/>
      <c r="G115" s="2">
        <v>27278</v>
      </c>
      <c r="H115" s="3" t="s">
        <v>45</v>
      </c>
      <c r="I115" s="3" t="s">
        <v>38</v>
      </c>
      <c r="J115" s="3" t="s">
        <v>44</v>
      </c>
      <c r="K115" s="5">
        <v>2926</v>
      </c>
      <c r="L115" s="5">
        <v>146</v>
      </c>
    </row>
    <row r="116" spans="1:12" x14ac:dyDescent="0.25">
      <c r="A116" s="3" t="s">
        <v>623</v>
      </c>
      <c r="B116" t="s">
        <v>622</v>
      </c>
      <c r="C116" t="s">
        <v>48</v>
      </c>
      <c r="D116" t="s">
        <v>135</v>
      </c>
      <c r="E116" s="2">
        <v>37903</v>
      </c>
      <c r="F116" s="2"/>
      <c r="G116" s="2">
        <v>28178</v>
      </c>
      <c r="H116" s="3" t="s">
        <v>45</v>
      </c>
      <c r="I116" s="3" t="s">
        <v>64</v>
      </c>
      <c r="J116" s="3" t="s">
        <v>44</v>
      </c>
      <c r="K116" s="5">
        <v>4942</v>
      </c>
      <c r="L116" s="5">
        <v>346</v>
      </c>
    </row>
    <row r="117" spans="1:12" x14ac:dyDescent="0.25">
      <c r="A117" s="3" t="s">
        <v>621</v>
      </c>
      <c r="B117" t="s">
        <v>620</v>
      </c>
      <c r="C117" t="s">
        <v>48</v>
      </c>
      <c r="D117" t="s">
        <v>135</v>
      </c>
      <c r="E117" s="2">
        <v>37917</v>
      </c>
      <c r="F117" s="2"/>
      <c r="G117" s="2">
        <v>25468</v>
      </c>
      <c r="H117" s="3" t="s">
        <v>45</v>
      </c>
      <c r="I117" s="3" t="s">
        <v>64</v>
      </c>
      <c r="J117" s="3" t="s">
        <v>51</v>
      </c>
      <c r="K117" s="5">
        <v>5060</v>
      </c>
      <c r="L117" s="5">
        <v>455</v>
      </c>
    </row>
    <row r="118" spans="1:12" x14ac:dyDescent="0.25">
      <c r="A118" s="3" t="s">
        <v>619</v>
      </c>
      <c r="B118" t="s">
        <v>618</v>
      </c>
      <c r="C118" t="s">
        <v>48</v>
      </c>
      <c r="D118" t="s">
        <v>135</v>
      </c>
      <c r="E118" s="2">
        <v>37991</v>
      </c>
      <c r="F118" s="2"/>
      <c r="G118" s="2">
        <v>26147</v>
      </c>
      <c r="H118" s="3" t="s">
        <v>39</v>
      </c>
      <c r="I118" s="3" t="s">
        <v>88</v>
      </c>
      <c r="J118" s="3" t="s">
        <v>54</v>
      </c>
      <c r="K118" s="5">
        <v>4125</v>
      </c>
      <c r="L118" s="5">
        <v>206</v>
      </c>
    </row>
    <row r="119" spans="1:12" x14ac:dyDescent="0.25">
      <c r="A119" s="3" t="s">
        <v>617</v>
      </c>
      <c r="B119" t="s">
        <v>616</v>
      </c>
      <c r="C119" t="s">
        <v>41</v>
      </c>
      <c r="D119" t="s">
        <v>135</v>
      </c>
      <c r="E119" s="2">
        <v>38039</v>
      </c>
      <c r="F119" s="2"/>
      <c r="G119" s="2">
        <v>25765</v>
      </c>
      <c r="H119" s="3" t="s">
        <v>45</v>
      </c>
      <c r="I119" s="3" t="s">
        <v>88</v>
      </c>
      <c r="J119" s="3" t="s">
        <v>44</v>
      </c>
      <c r="K119" s="5">
        <v>9720</v>
      </c>
      <c r="L119" s="5">
        <v>778</v>
      </c>
    </row>
    <row r="120" spans="1:12" x14ac:dyDescent="0.25">
      <c r="A120" s="3" t="s">
        <v>615</v>
      </c>
      <c r="B120" t="s">
        <v>614</v>
      </c>
      <c r="C120" t="s">
        <v>41</v>
      </c>
      <c r="D120" t="s">
        <v>135</v>
      </c>
      <c r="E120" s="2">
        <v>38043</v>
      </c>
      <c r="F120" s="2"/>
      <c r="G120" s="2">
        <v>29376</v>
      </c>
      <c r="H120" s="3" t="s">
        <v>45</v>
      </c>
      <c r="I120" s="3" t="s">
        <v>88</v>
      </c>
      <c r="J120" s="3" t="s">
        <v>51</v>
      </c>
      <c r="K120" s="5">
        <v>6093</v>
      </c>
      <c r="L120" s="5">
        <v>487</v>
      </c>
    </row>
    <row r="121" spans="1:12" x14ac:dyDescent="0.25">
      <c r="A121" s="3" t="s">
        <v>613</v>
      </c>
      <c r="B121" t="s">
        <v>612</v>
      </c>
      <c r="C121" t="s">
        <v>223</v>
      </c>
      <c r="D121" t="s">
        <v>135</v>
      </c>
      <c r="E121" s="2">
        <v>38052</v>
      </c>
      <c r="F121" s="2"/>
      <c r="G121" s="2">
        <v>29708</v>
      </c>
      <c r="H121" s="3" t="s">
        <v>45</v>
      </c>
      <c r="I121" s="3" t="s">
        <v>38</v>
      </c>
      <c r="J121" s="3" t="s">
        <v>600</v>
      </c>
      <c r="K121" s="5">
        <v>36000</v>
      </c>
      <c r="L121" s="5">
        <v>5040</v>
      </c>
    </row>
    <row r="122" spans="1:12" x14ac:dyDescent="0.25">
      <c r="A122" s="3" t="s">
        <v>611</v>
      </c>
      <c r="B122" t="s">
        <v>610</v>
      </c>
      <c r="C122" t="s">
        <v>48</v>
      </c>
      <c r="D122" t="s">
        <v>135</v>
      </c>
      <c r="E122" s="2">
        <v>38091</v>
      </c>
      <c r="F122" s="2"/>
      <c r="G122" s="2">
        <v>25698</v>
      </c>
      <c r="H122" s="3" t="s">
        <v>45</v>
      </c>
      <c r="I122" s="3" t="s">
        <v>88</v>
      </c>
      <c r="J122" s="3" t="s">
        <v>51</v>
      </c>
      <c r="K122" s="5">
        <v>3253</v>
      </c>
      <c r="L122" s="5">
        <v>228</v>
      </c>
    </row>
    <row r="123" spans="1:12" x14ac:dyDescent="0.25">
      <c r="A123" s="3" t="s">
        <v>609</v>
      </c>
      <c r="B123" t="s">
        <v>608</v>
      </c>
      <c r="C123" t="s">
        <v>41</v>
      </c>
      <c r="D123" t="s">
        <v>135</v>
      </c>
      <c r="E123" s="2">
        <v>38122</v>
      </c>
      <c r="F123" s="2"/>
      <c r="G123" s="2">
        <v>25734</v>
      </c>
      <c r="H123" s="3" t="s">
        <v>45</v>
      </c>
      <c r="I123" s="3" t="s">
        <v>88</v>
      </c>
      <c r="J123" s="3" t="s">
        <v>54</v>
      </c>
      <c r="K123" s="5">
        <v>9739</v>
      </c>
      <c r="L123" s="5">
        <v>584</v>
      </c>
    </row>
    <row r="124" spans="1:12" x14ac:dyDescent="0.25">
      <c r="A124" s="3" t="s">
        <v>607</v>
      </c>
      <c r="B124" t="s">
        <v>606</v>
      </c>
      <c r="C124" t="s">
        <v>48</v>
      </c>
      <c r="D124" t="s">
        <v>135</v>
      </c>
      <c r="E124" s="2">
        <v>38143</v>
      </c>
      <c r="F124" s="2"/>
      <c r="G124" s="2">
        <v>25938</v>
      </c>
      <c r="H124" s="3" t="s">
        <v>45</v>
      </c>
      <c r="I124" s="3" t="s">
        <v>88</v>
      </c>
      <c r="J124" s="3" t="s">
        <v>44</v>
      </c>
      <c r="K124" s="5">
        <v>4294</v>
      </c>
      <c r="L124" s="5">
        <v>429</v>
      </c>
    </row>
    <row r="125" spans="1:12" x14ac:dyDescent="0.25">
      <c r="A125" s="3" t="s">
        <v>605</v>
      </c>
      <c r="B125" t="s">
        <v>604</v>
      </c>
      <c r="C125" t="s">
        <v>41</v>
      </c>
      <c r="D125" t="s">
        <v>135</v>
      </c>
      <c r="E125" s="2">
        <v>38223</v>
      </c>
      <c r="F125" s="2"/>
      <c r="G125" s="2">
        <v>29012</v>
      </c>
      <c r="H125" s="3" t="s">
        <v>45</v>
      </c>
      <c r="I125" s="3" t="s">
        <v>88</v>
      </c>
      <c r="J125" s="3" t="s">
        <v>37</v>
      </c>
      <c r="K125" s="5">
        <v>9509</v>
      </c>
      <c r="L125" s="5">
        <v>856</v>
      </c>
    </row>
    <row r="126" spans="1:12" x14ac:dyDescent="0.25">
      <c r="A126" s="3" t="s">
        <v>603</v>
      </c>
      <c r="B126" t="s">
        <v>602</v>
      </c>
      <c r="C126" t="s">
        <v>41</v>
      </c>
      <c r="D126" t="s">
        <v>135</v>
      </c>
      <c r="E126" s="2">
        <v>38236</v>
      </c>
      <c r="F126" s="2"/>
      <c r="G126" s="2">
        <v>28003</v>
      </c>
      <c r="H126" s="3" t="s">
        <v>45</v>
      </c>
      <c r="I126" s="3" t="s">
        <v>88</v>
      </c>
      <c r="J126" s="3" t="s">
        <v>44</v>
      </c>
      <c r="K126" s="5">
        <v>7294</v>
      </c>
      <c r="L126" s="5">
        <v>729</v>
      </c>
    </row>
    <row r="127" spans="1:12" x14ac:dyDescent="0.25">
      <c r="A127" s="3" t="s">
        <v>3</v>
      </c>
      <c r="B127" t="s">
        <v>601</v>
      </c>
      <c r="C127" t="s">
        <v>48</v>
      </c>
      <c r="D127" t="s">
        <v>135</v>
      </c>
      <c r="E127" s="2">
        <v>38258</v>
      </c>
      <c r="F127" s="2"/>
      <c r="G127" s="2">
        <v>29889</v>
      </c>
      <c r="H127" s="3" t="s">
        <v>39</v>
      </c>
      <c r="I127" s="3" t="s">
        <v>38</v>
      </c>
      <c r="J127" s="3" t="s">
        <v>600</v>
      </c>
      <c r="K127" s="5">
        <v>5973</v>
      </c>
      <c r="L127" s="5">
        <v>418</v>
      </c>
    </row>
    <row r="128" spans="1:12" x14ac:dyDescent="0.25">
      <c r="A128" s="3" t="s">
        <v>599</v>
      </c>
      <c r="B128" t="s">
        <v>598</v>
      </c>
      <c r="C128" t="s">
        <v>41</v>
      </c>
      <c r="D128" t="s">
        <v>135</v>
      </c>
      <c r="E128" s="2">
        <v>38261</v>
      </c>
      <c r="F128" s="2"/>
      <c r="G128" s="2">
        <v>24064</v>
      </c>
      <c r="H128" s="3" t="s">
        <v>45</v>
      </c>
      <c r="I128" s="3" t="s">
        <v>64</v>
      </c>
      <c r="J128" s="3" t="s">
        <v>54</v>
      </c>
      <c r="K128" s="5">
        <v>6764</v>
      </c>
      <c r="L128" s="5">
        <v>609</v>
      </c>
    </row>
    <row r="129" spans="1:12" x14ac:dyDescent="0.25">
      <c r="A129" s="3" t="s">
        <v>597</v>
      </c>
      <c r="B129" t="s">
        <v>596</v>
      </c>
      <c r="C129" t="s">
        <v>41</v>
      </c>
      <c r="D129" t="s">
        <v>135</v>
      </c>
      <c r="E129" s="2">
        <v>38271</v>
      </c>
      <c r="F129" s="2"/>
      <c r="G129" s="2">
        <v>27788</v>
      </c>
      <c r="H129" s="3" t="s">
        <v>45</v>
      </c>
      <c r="I129" s="3" t="s">
        <v>88</v>
      </c>
      <c r="J129" s="3" t="s">
        <v>51</v>
      </c>
      <c r="K129" s="5">
        <v>6132</v>
      </c>
      <c r="L129" s="5">
        <v>491</v>
      </c>
    </row>
    <row r="130" spans="1:12" x14ac:dyDescent="0.25">
      <c r="A130" s="3" t="s">
        <v>595</v>
      </c>
      <c r="B130" t="s">
        <v>594</v>
      </c>
      <c r="C130" t="s">
        <v>48</v>
      </c>
      <c r="D130" t="s">
        <v>135</v>
      </c>
      <c r="E130" s="2">
        <v>38290</v>
      </c>
      <c r="F130" s="2"/>
      <c r="G130" s="2">
        <v>29540</v>
      </c>
      <c r="H130" s="3" t="s">
        <v>39</v>
      </c>
      <c r="I130" s="3" t="s">
        <v>64</v>
      </c>
      <c r="J130" s="3" t="s">
        <v>61</v>
      </c>
      <c r="K130" s="5">
        <v>3562</v>
      </c>
      <c r="L130" s="5">
        <v>321</v>
      </c>
    </row>
    <row r="131" spans="1:12" x14ac:dyDescent="0.25">
      <c r="A131" s="3" t="s">
        <v>593</v>
      </c>
      <c r="B131" t="s">
        <v>592</v>
      </c>
      <c r="C131" t="s">
        <v>223</v>
      </c>
      <c r="D131" t="s">
        <v>135</v>
      </c>
      <c r="E131" s="2">
        <v>38291</v>
      </c>
      <c r="F131" s="2"/>
      <c r="G131" s="2">
        <v>25576</v>
      </c>
      <c r="H131" s="3" t="s">
        <v>45</v>
      </c>
      <c r="I131" s="3" t="s">
        <v>38</v>
      </c>
      <c r="J131" s="3" t="s">
        <v>44</v>
      </c>
      <c r="K131" s="5">
        <v>26317</v>
      </c>
      <c r="L131" s="5">
        <v>3948</v>
      </c>
    </row>
    <row r="132" spans="1:12" x14ac:dyDescent="0.25">
      <c r="A132" s="3" t="s">
        <v>2</v>
      </c>
      <c r="B132" t="s">
        <v>591</v>
      </c>
      <c r="C132" t="s">
        <v>41</v>
      </c>
      <c r="D132" t="s">
        <v>135</v>
      </c>
      <c r="E132" s="2">
        <v>38315</v>
      </c>
      <c r="F132" s="2"/>
      <c r="G132" s="2">
        <v>26798</v>
      </c>
      <c r="H132" s="3" t="s">
        <v>39</v>
      </c>
      <c r="I132" s="3" t="s">
        <v>38</v>
      </c>
      <c r="J132" s="3" t="s">
        <v>51</v>
      </c>
      <c r="K132" s="5">
        <v>6370</v>
      </c>
      <c r="L132" s="5">
        <v>573</v>
      </c>
    </row>
    <row r="133" spans="1:12" x14ac:dyDescent="0.25">
      <c r="A133" s="3" t="s">
        <v>1</v>
      </c>
      <c r="B133" t="s">
        <v>590</v>
      </c>
      <c r="C133" t="s">
        <v>48</v>
      </c>
      <c r="D133" t="s">
        <v>135</v>
      </c>
      <c r="E133" s="2">
        <v>38328</v>
      </c>
      <c r="F133" s="2"/>
      <c r="G133" s="2">
        <v>26017</v>
      </c>
      <c r="H133" s="3" t="s">
        <v>39</v>
      </c>
      <c r="I133" s="3" t="s">
        <v>38</v>
      </c>
      <c r="J133" s="3" t="s">
        <v>51</v>
      </c>
      <c r="K133" s="5">
        <v>3670</v>
      </c>
      <c r="L133" s="5">
        <v>294</v>
      </c>
    </row>
    <row r="134" spans="1:12" x14ac:dyDescent="0.25">
      <c r="A134" s="3" t="s">
        <v>589</v>
      </c>
      <c r="B134" t="s">
        <v>588</v>
      </c>
      <c r="C134" t="s">
        <v>180</v>
      </c>
      <c r="D134" t="s">
        <v>135</v>
      </c>
      <c r="E134" s="2">
        <v>38329</v>
      </c>
      <c r="F134" s="2"/>
      <c r="G134" s="2">
        <v>26646</v>
      </c>
      <c r="H134" s="3" t="s">
        <v>45</v>
      </c>
      <c r="I134" s="3" t="s">
        <v>88</v>
      </c>
      <c r="J134" s="3" t="s">
        <v>51</v>
      </c>
      <c r="K134" s="5">
        <v>21873</v>
      </c>
      <c r="L134" s="5">
        <v>2625</v>
      </c>
    </row>
    <row r="135" spans="1:12" x14ac:dyDescent="0.25">
      <c r="A135" s="3" t="s">
        <v>587</v>
      </c>
      <c r="B135" t="s">
        <v>586</v>
      </c>
      <c r="C135" t="s">
        <v>41</v>
      </c>
      <c r="D135" t="s">
        <v>135</v>
      </c>
      <c r="E135" s="2">
        <v>38345</v>
      </c>
      <c r="F135" s="2"/>
      <c r="G135" s="2">
        <v>30237</v>
      </c>
      <c r="H135" s="3" t="s">
        <v>45</v>
      </c>
      <c r="I135" s="3" t="s">
        <v>88</v>
      </c>
      <c r="J135" s="3" t="s">
        <v>51</v>
      </c>
      <c r="K135" s="5">
        <v>6787</v>
      </c>
      <c r="L135" s="5">
        <v>339</v>
      </c>
    </row>
    <row r="136" spans="1:12" x14ac:dyDescent="0.25">
      <c r="A136" s="3" t="s">
        <v>585</v>
      </c>
      <c r="B136" t="s">
        <v>584</v>
      </c>
      <c r="C136" t="s">
        <v>48</v>
      </c>
      <c r="D136" t="s">
        <v>135</v>
      </c>
      <c r="E136" s="2">
        <v>38410</v>
      </c>
      <c r="F136" s="2"/>
      <c r="G136" s="2">
        <v>30086</v>
      </c>
      <c r="H136" s="3" t="s">
        <v>39</v>
      </c>
      <c r="I136" s="3" t="s">
        <v>64</v>
      </c>
      <c r="J136" s="3" t="s">
        <v>54</v>
      </c>
      <c r="K136" s="5">
        <v>2961</v>
      </c>
      <c r="L136" s="5">
        <v>207</v>
      </c>
    </row>
    <row r="137" spans="1:12" x14ac:dyDescent="0.25">
      <c r="A137" s="3" t="s">
        <v>583</v>
      </c>
      <c r="B137" t="s">
        <v>582</v>
      </c>
      <c r="C137" t="s">
        <v>41</v>
      </c>
      <c r="D137" t="s">
        <v>135</v>
      </c>
      <c r="E137" s="2">
        <v>38417</v>
      </c>
      <c r="F137" s="2"/>
      <c r="G137" s="2">
        <v>26427</v>
      </c>
      <c r="H137" s="3" t="s">
        <v>45</v>
      </c>
      <c r="I137" s="3" t="s">
        <v>88</v>
      </c>
      <c r="J137" s="3" t="s">
        <v>51</v>
      </c>
      <c r="K137" s="5">
        <v>9807</v>
      </c>
      <c r="L137" s="5">
        <v>490</v>
      </c>
    </row>
    <row r="138" spans="1:12" x14ac:dyDescent="0.25">
      <c r="A138" s="3" t="s">
        <v>581</v>
      </c>
      <c r="B138" t="s">
        <v>580</v>
      </c>
      <c r="C138" t="s">
        <v>41</v>
      </c>
      <c r="D138" t="s">
        <v>135</v>
      </c>
      <c r="E138" s="2">
        <v>38419</v>
      </c>
      <c r="F138" s="2"/>
      <c r="G138" s="2">
        <v>28535</v>
      </c>
      <c r="H138" s="3" t="s">
        <v>39</v>
      </c>
      <c r="I138" s="3" t="s">
        <v>38</v>
      </c>
      <c r="J138" s="3" t="s">
        <v>44</v>
      </c>
      <c r="K138" s="5">
        <v>8048</v>
      </c>
      <c r="L138" s="5">
        <v>724</v>
      </c>
    </row>
    <row r="139" spans="1:12" x14ac:dyDescent="0.25">
      <c r="A139" s="3" t="s">
        <v>579</v>
      </c>
      <c r="B139" t="s">
        <v>578</v>
      </c>
      <c r="C139" t="s">
        <v>48</v>
      </c>
      <c r="D139" t="s">
        <v>135</v>
      </c>
      <c r="E139" s="2">
        <v>38454</v>
      </c>
      <c r="F139" s="2"/>
      <c r="G139" s="2">
        <v>29444</v>
      </c>
      <c r="H139" s="3" t="s">
        <v>45</v>
      </c>
      <c r="I139" s="3" t="s">
        <v>88</v>
      </c>
      <c r="J139" s="3" t="s">
        <v>51</v>
      </c>
      <c r="K139" s="5">
        <v>4799</v>
      </c>
      <c r="L139" s="5">
        <v>384</v>
      </c>
    </row>
    <row r="140" spans="1:12" x14ac:dyDescent="0.25">
      <c r="A140" s="3" t="s">
        <v>577</v>
      </c>
      <c r="B140" t="s">
        <v>576</v>
      </c>
      <c r="C140" t="s">
        <v>48</v>
      </c>
      <c r="D140" t="s">
        <v>135</v>
      </c>
      <c r="E140" s="2">
        <v>38471</v>
      </c>
      <c r="F140" s="2"/>
      <c r="G140" s="2">
        <v>25814</v>
      </c>
      <c r="H140" s="3" t="s">
        <v>45</v>
      </c>
      <c r="I140" s="3" t="s">
        <v>64</v>
      </c>
      <c r="J140" s="3" t="s">
        <v>44</v>
      </c>
      <c r="K140" s="5">
        <v>4331</v>
      </c>
      <c r="L140" s="5">
        <v>390</v>
      </c>
    </row>
    <row r="141" spans="1:12" x14ac:dyDescent="0.25">
      <c r="A141" s="3" t="s">
        <v>575</v>
      </c>
      <c r="B141" t="s">
        <v>574</v>
      </c>
      <c r="C141" t="s">
        <v>48</v>
      </c>
      <c r="D141" t="s">
        <v>135</v>
      </c>
      <c r="E141" s="2">
        <v>38481</v>
      </c>
      <c r="F141" s="2"/>
      <c r="G141" s="2">
        <v>29249</v>
      </c>
      <c r="H141" s="3" t="s">
        <v>45</v>
      </c>
      <c r="I141" s="3" t="s">
        <v>64</v>
      </c>
      <c r="J141" s="3" t="s">
        <v>61</v>
      </c>
      <c r="K141" s="5">
        <v>4816</v>
      </c>
      <c r="L141" s="5">
        <v>385</v>
      </c>
    </row>
    <row r="142" spans="1:12" x14ac:dyDescent="0.25">
      <c r="A142" s="3" t="s">
        <v>573</v>
      </c>
      <c r="B142" t="s">
        <v>572</v>
      </c>
      <c r="C142" t="s">
        <v>48</v>
      </c>
      <c r="D142" t="s">
        <v>135</v>
      </c>
      <c r="E142" s="2">
        <v>38494</v>
      </c>
      <c r="F142" s="2"/>
      <c r="G142" s="2">
        <v>29658</v>
      </c>
      <c r="H142" s="3" t="s">
        <v>39</v>
      </c>
      <c r="I142" s="3" t="s">
        <v>88</v>
      </c>
      <c r="J142" s="3" t="s">
        <v>44</v>
      </c>
      <c r="K142" s="5">
        <v>4876</v>
      </c>
      <c r="L142" s="5">
        <v>244</v>
      </c>
    </row>
    <row r="143" spans="1:12" x14ac:dyDescent="0.25">
      <c r="A143" s="3" t="s">
        <v>571</v>
      </c>
      <c r="B143" t="s">
        <v>570</v>
      </c>
      <c r="C143" t="s">
        <v>48</v>
      </c>
      <c r="D143" t="s">
        <v>135</v>
      </c>
      <c r="E143" s="2">
        <v>38497</v>
      </c>
      <c r="F143" s="2"/>
      <c r="G143" s="2">
        <v>29716</v>
      </c>
      <c r="H143" s="3" t="s">
        <v>45</v>
      </c>
      <c r="I143" s="3" t="s">
        <v>38</v>
      </c>
      <c r="J143" s="3" t="s">
        <v>37</v>
      </c>
      <c r="K143" s="5">
        <v>5081</v>
      </c>
      <c r="L143" s="5">
        <v>457</v>
      </c>
    </row>
    <row r="144" spans="1:12" x14ac:dyDescent="0.25">
      <c r="A144" s="3" t="s">
        <v>569</v>
      </c>
      <c r="B144" t="s">
        <v>568</v>
      </c>
      <c r="C144" t="s">
        <v>41</v>
      </c>
      <c r="D144" t="s">
        <v>135</v>
      </c>
      <c r="E144" s="2">
        <v>38534</v>
      </c>
      <c r="F144" s="2"/>
      <c r="G144" s="2">
        <v>28111</v>
      </c>
      <c r="H144" s="3" t="s">
        <v>45</v>
      </c>
      <c r="I144" s="3" t="s">
        <v>88</v>
      </c>
      <c r="J144" s="3" t="s">
        <v>54</v>
      </c>
      <c r="K144" s="5">
        <v>9705</v>
      </c>
      <c r="L144" s="5">
        <v>485</v>
      </c>
    </row>
    <row r="145" spans="1:12" x14ac:dyDescent="0.25">
      <c r="A145" s="3" t="s">
        <v>567</v>
      </c>
      <c r="B145" t="s">
        <v>566</v>
      </c>
      <c r="C145" t="s">
        <v>48</v>
      </c>
      <c r="D145" t="s">
        <v>135</v>
      </c>
      <c r="E145" s="2">
        <v>38537</v>
      </c>
      <c r="F145" s="2"/>
      <c r="G145" s="2">
        <v>23823</v>
      </c>
      <c r="H145" s="3" t="s">
        <v>45</v>
      </c>
      <c r="I145" s="3" t="s">
        <v>88</v>
      </c>
      <c r="J145" s="3" t="s">
        <v>51</v>
      </c>
      <c r="K145" s="5">
        <v>4149</v>
      </c>
      <c r="L145" s="5">
        <v>249</v>
      </c>
    </row>
    <row r="146" spans="1:12" x14ac:dyDescent="0.25">
      <c r="A146" s="3" t="s">
        <v>565</v>
      </c>
      <c r="B146" t="s">
        <v>564</v>
      </c>
      <c r="C146" t="s">
        <v>48</v>
      </c>
      <c r="D146" t="s">
        <v>135</v>
      </c>
      <c r="E146" s="2">
        <v>38543</v>
      </c>
      <c r="F146" s="2"/>
      <c r="G146" s="2">
        <v>26567</v>
      </c>
      <c r="H146" s="3" t="s">
        <v>45</v>
      </c>
      <c r="I146" s="3" t="s">
        <v>64</v>
      </c>
      <c r="J146" s="3" t="s">
        <v>44</v>
      </c>
      <c r="K146" s="5">
        <v>4328</v>
      </c>
      <c r="L146" s="5">
        <v>303</v>
      </c>
    </row>
    <row r="147" spans="1:12" x14ac:dyDescent="0.25">
      <c r="A147" s="3" t="s">
        <v>563</v>
      </c>
      <c r="B147" t="s">
        <v>562</v>
      </c>
      <c r="C147" t="s">
        <v>48</v>
      </c>
      <c r="D147" t="s">
        <v>135</v>
      </c>
      <c r="E147" s="2">
        <v>38548</v>
      </c>
      <c r="F147" s="2"/>
      <c r="G147" s="2">
        <v>25402</v>
      </c>
      <c r="H147" s="3" t="s">
        <v>45</v>
      </c>
      <c r="I147" s="3" t="s">
        <v>64</v>
      </c>
      <c r="J147" s="3" t="s">
        <v>51</v>
      </c>
      <c r="K147" s="5">
        <v>4254</v>
      </c>
      <c r="L147" s="5">
        <v>255</v>
      </c>
    </row>
    <row r="148" spans="1:12" x14ac:dyDescent="0.25">
      <c r="A148" s="3" t="s">
        <v>561</v>
      </c>
      <c r="B148" t="s">
        <v>560</v>
      </c>
      <c r="C148" t="s">
        <v>41</v>
      </c>
      <c r="D148" t="s">
        <v>135</v>
      </c>
      <c r="E148" s="2">
        <v>38561</v>
      </c>
      <c r="F148" s="2"/>
      <c r="G148" s="2">
        <v>25379</v>
      </c>
      <c r="H148" s="3" t="s">
        <v>45</v>
      </c>
      <c r="I148" s="3" t="s">
        <v>38</v>
      </c>
      <c r="J148" s="3" t="s">
        <v>54</v>
      </c>
      <c r="K148" s="5">
        <v>9532</v>
      </c>
      <c r="L148" s="5">
        <v>572</v>
      </c>
    </row>
    <row r="149" spans="1:12" x14ac:dyDescent="0.25">
      <c r="A149" s="3" t="s">
        <v>559</v>
      </c>
      <c r="B149" t="s">
        <v>558</v>
      </c>
      <c r="C149" t="s">
        <v>41</v>
      </c>
      <c r="D149" t="s">
        <v>135</v>
      </c>
      <c r="E149" s="2">
        <v>38561</v>
      </c>
      <c r="F149" s="2"/>
      <c r="G149" s="2">
        <v>25455</v>
      </c>
      <c r="H149" s="3" t="s">
        <v>45</v>
      </c>
      <c r="I149" s="3" t="s">
        <v>88</v>
      </c>
      <c r="J149" s="3" t="s">
        <v>44</v>
      </c>
      <c r="K149" s="5">
        <v>6303</v>
      </c>
      <c r="L149" s="5">
        <v>630</v>
      </c>
    </row>
    <row r="150" spans="1:12" x14ac:dyDescent="0.25">
      <c r="A150" s="3" t="s">
        <v>557</v>
      </c>
      <c r="B150" t="s">
        <v>556</v>
      </c>
      <c r="C150" t="s">
        <v>48</v>
      </c>
      <c r="D150" t="s">
        <v>135</v>
      </c>
      <c r="E150" s="2">
        <v>38598</v>
      </c>
      <c r="F150" s="2"/>
      <c r="G150" s="2">
        <v>29745</v>
      </c>
      <c r="H150" s="3" t="s">
        <v>45</v>
      </c>
      <c r="I150" s="3" t="s">
        <v>38</v>
      </c>
      <c r="J150" s="3" t="s">
        <v>54</v>
      </c>
      <c r="K150" s="5">
        <v>3356</v>
      </c>
      <c r="L150" s="5">
        <v>235</v>
      </c>
    </row>
    <row r="151" spans="1:12" x14ac:dyDescent="0.25">
      <c r="A151" s="3" t="s">
        <v>555</v>
      </c>
      <c r="B151" t="s">
        <v>554</v>
      </c>
      <c r="C151" t="s">
        <v>48</v>
      </c>
      <c r="D151" t="s">
        <v>135</v>
      </c>
      <c r="E151" s="2">
        <v>38629</v>
      </c>
      <c r="F151" s="2"/>
      <c r="G151" s="2">
        <v>24855</v>
      </c>
      <c r="H151" s="3" t="s">
        <v>45</v>
      </c>
      <c r="I151" s="3" t="s">
        <v>88</v>
      </c>
      <c r="J151" s="3" t="s">
        <v>37</v>
      </c>
      <c r="K151" s="5">
        <v>4153</v>
      </c>
      <c r="L151" s="5">
        <v>374</v>
      </c>
    </row>
    <row r="152" spans="1:12" x14ac:dyDescent="0.25">
      <c r="A152" s="3" t="s">
        <v>553</v>
      </c>
      <c r="B152" t="s">
        <v>552</v>
      </c>
      <c r="C152" t="s">
        <v>48</v>
      </c>
      <c r="D152" t="s">
        <v>135</v>
      </c>
      <c r="E152" s="2">
        <v>38629</v>
      </c>
      <c r="F152" s="2"/>
      <c r="G152" s="2">
        <v>29423</v>
      </c>
      <c r="H152" s="3" t="s">
        <v>39</v>
      </c>
      <c r="I152" s="3" t="s">
        <v>88</v>
      </c>
      <c r="J152" s="3" t="s">
        <v>61</v>
      </c>
      <c r="K152" s="5">
        <v>5419</v>
      </c>
      <c r="L152" s="5">
        <v>542</v>
      </c>
    </row>
    <row r="153" spans="1:12" x14ac:dyDescent="0.25">
      <c r="A153" s="3" t="s">
        <v>551</v>
      </c>
      <c r="B153" t="s">
        <v>550</v>
      </c>
      <c r="C153" t="s">
        <v>41</v>
      </c>
      <c r="D153" t="s">
        <v>135</v>
      </c>
      <c r="E153" s="2">
        <v>38674</v>
      </c>
      <c r="F153" s="2"/>
      <c r="G153" s="2">
        <v>26117</v>
      </c>
      <c r="H153" s="3" t="s">
        <v>45</v>
      </c>
      <c r="I153" s="3" t="s">
        <v>64</v>
      </c>
      <c r="J153" s="3" t="s">
        <v>44</v>
      </c>
      <c r="K153" s="5">
        <v>9246</v>
      </c>
      <c r="L153" s="5">
        <v>647</v>
      </c>
    </row>
    <row r="154" spans="1:12" x14ac:dyDescent="0.25">
      <c r="A154" s="3" t="s">
        <v>549</v>
      </c>
      <c r="B154" t="s">
        <v>548</v>
      </c>
      <c r="C154" t="s">
        <v>41</v>
      </c>
      <c r="D154" t="s">
        <v>135</v>
      </c>
      <c r="E154" s="2">
        <v>38694</v>
      </c>
      <c r="F154" s="2"/>
      <c r="G154" s="2">
        <v>26398</v>
      </c>
      <c r="H154" s="3" t="s">
        <v>45</v>
      </c>
      <c r="I154" s="3" t="s">
        <v>88</v>
      </c>
      <c r="J154" s="3" t="s">
        <v>37</v>
      </c>
      <c r="K154" s="5">
        <v>6159</v>
      </c>
      <c r="L154" s="5">
        <v>493</v>
      </c>
    </row>
    <row r="155" spans="1:12" x14ac:dyDescent="0.25">
      <c r="A155" s="3" t="s">
        <v>547</v>
      </c>
      <c r="B155" t="s">
        <v>546</v>
      </c>
      <c r="C155" t="s">
        <v>48</v>
      </c>
      <c r="D155" t="s">
        <v>135</v>
      </c>
      <c r="E155" s="2">
        <v>38697</v>
      </c>
      <c r="F155" s="2"/>
      <c r="G155" s="2">
        <v>27186</v>
      </c>
      <c r="H155" s="3" t="s">
        <v>39</v>
      </c>
      <c r="I155" s="3" t="s">
        <v>88</v>
      </c>
      <c r="J155" s="3" t="s">
        <v>51</v>
      </c>
      <c r="K155" s="5">
        <v>5718</v>
      </c>
      <c r="L155" s="5">
        <v>572</v>
      </c>
    </row>
    <row r="156" spans="1:12" x14ac:dyDescent="0.25">
      <c r="A156" s="3" t="s">
        <v>545</v>
      </c>
      <c r="B156" t="s">
        <v>544</v>
      </c>
      <c r="C156" t="s">
        <v>48</v>
      </c>
      <c r="D156" t="s">
        <v>135</v>
      </c>
      <c r="E156" s="2">
        <v>38698</v>
      </c>
      <c r="F156" s="2"/>
      <c r="G156" s="2">
        <v>27399</v>
      </c>
      <c r="H156" s="3" t="s">
        <v>45</v>
      </c>
      <c r="I156" s="3" t="s">
        <v>38</v>
      </c>
      <c r="J156" s="3" t="s">
        <v>37</v>
      </c>
      <c r="K156" s="5">
        <v>3711</v>
      </c>
      <c r="L156" s="5">
        <v>186</v>
      </c>
    </row>
    <row r="157" spans="1:12" x14ac:dyDescent="0.25">
      <c r="A157" s="3" t="s">
        <v>543</v>
      </c>
      <c r="B157" t="s">
        <v>542</v>
      </c>
      <c r="C157" t="s">
        <v>48</v>
      </c>
      <c r="D157" t="s">
        <v>135</v>
      </c>
      <c r="E157" s="2">
        <v>38705</v>
      </c>
      <c r="F157" s="2"/>
      <c r="G157" s="2">
        <v>28801</v>
      </c>
      <c r="H157" s="3" t="s">
        <v>45</v>
      </c>
      <c r="I157" s="3" t="s">
        <v>88</v>
      </c>
      <c r="J157" s="3" t="s">
        <v>61</v>
      </c>
      <c r="K157" s="5">
        <v>5642</v>
      </c>
      <c r="L157" s="5">
        <v>451</v>
      </c>
    </row>
    <row r="158" spans="1:12" x14ac:dyDescent="0.25">
      <c r="A158" s="3" t="s">
        <v>541</v>
      </c>
      <c r="B158" t="s">
        <v>540</v>
      </c>
      <c r="C158" t="s">
        <v>48</v>
      </c>
      <c r="D158" t="s">
        <v>135</v>
      </c>
      <c r="E158" s="2">
        <v>38710</v>
      </c>
      <c r="F158" s="2"/>
      <c r="G158" s="2">
        <v>29217</v>
      </c>
      <c r="H158" s="3" t="s">
        <v>45</v>
      </c>
      <c r="I158" s="3" t="s">
        <v>88</v>
      </c>
      <c r="J158" s="3" t="s">
        <v>37</v>
      </c>
      <c r="K158" s="5">
        <v>4442</v>
      </c>
      <c r="L158" s="5">
        <v>311</v>
      </c>
    </row>
    <row r="159" spans="1:12" x14ac:dyDescent="0.25">
      <c r="A159" s="3" t="s">
        <v>539</v>
      </c>
      <c r="B159" t="s">
        <v>538</v>
      </c>
      <c r="C159" t="s">
        <v>48</v>
      </c>
      <c r="D159" t="s">
        <v>135</v>
      </c>
      <c r="E159" s="2">
        <v>38714</v>
      </c>
      <c r="F159" s="2"/>
      <c r="G159" s="2">
        <v>27510</v>
      </c>
      <c r="H159" s="3" t="s">
        <v>39</v>
      </c>
      <c r="I159" s="3" t="s">
        <v>88</v>
      </c>
      <c r="J159" s="3" t="s">
        <v>51</v>
      </c>
      <c r="K159" s="5">
        <v>4477</v>
      </c>
      <c r="L159" s="5">
        <v>448</v>
      </c>
    </row>
    <row r="160" spans="1:12" x14ac:dyDescent="0.25">
      <c r="A160" s="3" t="s">
        <v>537</v>
      </c>
      <c r="B160" t="s">
        <v>536</v>
      </c>
      <c r="C160" t="s">
        <v>41</v>
      </c>
      <c r="D160" t="s">
        <v>135</v>
      </c>
      <c r="E160" s="2">
        <v>38732</v>
      </c>
      <c r="F160" s="2"/>
      <c r="G160" s="2">
        <v>29494</v>
      </c>
      <c r="H160" s="3" t="s">
        <v>45</v>
      </c>
      <c r="I160" s="3" t="s">
        <v>64</v>
      </c>
      <c r="J160" s="3" t="s">
        <v>44</v>
      </c>
      <c r="K160" s="5">
        <v>9908</v>
      </c>
      <c r="L160" s="5">
        <v>694</v>
      </c>
    </row>
    <row r="161" spans="1:12" x14ac:dyDescent="0.25">
      <c r="A161" s="3" t="s">
        <v>535</v>
      </c>
      <c r="B161" t="s">
        <v>534</v>
      </c>
      <c r="C161" t="s">
        <v>48</v>
      </c>
      <c r="D161" t="s">
        <v>135</v>
      </c>
      <c r="E161" s="2">
        <v>38747</v>
      </c>
      <c r="F161" s="2"/>
      <c r="G161" s="2">
        <v>29769</v>
      </c>
      <c r="H161" s="3" t="s">
        <v>39</v>
      </c>
      <c r="I161" s="3" t="s">
        <v>88</v>
      </c>
      <c r="J161" s="3" t="s">
        <v>37</v>
      </c>
      <c r="K161" s="5">
        <v>3499</v>
      </c>
      <c r="L161" s="5">
        <v>280</v>
      </c>
    </row>
    <row r="162" spans="1:12" x14ac:dyDescent="0.25">
      <c r="A162" s="3" t="s">
        <v>533</v>
      </c>
      <c r="B162" t="s">
        <v>532</v>
      </c>
      <c r="C162" t="s">
        <v>41</v>
      </c>
      <c r="D162" t="s">
        <v>135</v>
      </c>
      <c r="E162" s="2">
        <v>38789</v>
      </c>
      <c r="F162" s="2"/>
      <c r="G162" s="2">
        <v>29205</v>
      </c>
      <c r="H162" s="3" t="s">
        <v>45</v>
      </c>
      <c r="I162" s="3" t="s">
        <v>64</v>
      </c>
      <c r="J162" s="3" t="s">
        <v>37</v>
      </c>
      <c r="K162" s="5">
        <v>6304</v>
      </c>
      <c r="L162" s="5">
        <v>630</v>
      </c>
    </row>
    <row r="163" spans="1:12" x14ac:dyDescent="0.25">
      <c r="A163" s="3" t="s">
        <v>531</v>
      </c>
      <c r="B163" t="s">
        <v>530</v>
      </c>
      <c r="C163" t="s">
        <v>48</v>
      </c>
      <c r="D163" t="s">
        <v>135</v>
      </c>
      <c r="E163" s="2">
        <v>38804</v>
      </c>
      <c r="F163" s="2"/>
      <c r="G163" s="2">
        <v>23951</v>
      </c>
      <c r="H163" s="3" t="s">
        <v>45</v>
      </c>
      <c r="I163" s="3" t="s">
        <v>64</v>
      </c>
      <c r="J163" s="3" t="s">
        <v>51</v>
      </c>
      <c r="K163" s="5">
        <v>3614</v>
      </c>
      <c r="L163" s="5">
        <v>361</v>
      </c>
    </row>
    <row r="164" spans="1:12" x14ac:dyDescent="0.25">
      <c r="A164" s="3" t="s">
        <v>529</v>
      </c>
      <c r="B164" t="s">
        <v>528</v>
      </c>
      <c r="C164" t="s">
        <v>48</v>
      </c>
      <c r="D164" t="s">
        <v>135</v>
      </c>
      <c r="E164" s="2">
        <v>38828</v>
      </c>
      <c r="F164" s="2"/>
      <c r="G164" s="2">
        <v>28781</v>
      </c>
      <c r="H164" s="3" t="s">
        <v>45</v>
      </c>
      <c r="I164" s="3" t="s">
        <v>38</v>
      </c>
      <c r="J164" s="3" t="s">
        <v>44</v>
      </c>
      <c r="K164" s="5">
        <v>4545</v>
      </c>
      <c r="L164" s="5">
        <v>227</v>
      </c>
    </row>
    <row r="165" spans="1:12" x14ac:dyDescent="0.25">
      <c r="A165" s="3" t="s">
        <v>527</v>
      </c>
      <c r="B165" t="s">
        <v>526</v>
      </c>
      <c r="C165" t="s">
        <v>180</v>
      </c>
      <c r="D165" t="s">
        <v>135</v>
      </c>
      <c r="E165" s="2">
        <v>38838</v>
      </c>
      <c r="F165" s="2"/>
      <c r="G165" s="2">
        <v>25976</v>
      </c>
      <c r="H165" s="3" t="s">
        <v>45</v>
      </c>
      <c r="I165" s="3" t="s">
        <v>38</v>
      </c>
      <c r="J165" s="3" t="s">
        <v>37</v>
      </c>
      <c r="K165" s="5">
        <v>18799</v>
      </c>
      <c r="L165" s="5">
        <v>1880</v>
      </c>
    </row>
    <row r="166" spans="1:12" x14ac:dyDescent="0.25">
      <c r="A166" s="3" t="s">
        <v>525</v>
      </c>
      <c r="B166" t="s">
        <v>524</v>
      </c>
      <c r="C166" t="s">
        <v>48</v>
      </c>
      <c r="D166" t="s">
        <v>135</v>
      </c>
      <c r="E166" s="2">
        <v>38861</v>
      </c>
      <c r="F166" s="2"/>
      <c r="G166" s="2">
        <v>27781</v>
      </c>
      <c r="H166" s="3" t="s">
        <v>39</v>
      </c>
      <c r="I166" s="3" t="s">
        <v>88</v>
      </c>
      <c r="J166" s="3" t="s">
        <v>37</v>
      </c>
      <c r="K166" s="5">
        <v>4713</v>
      </c>
      <c r="L166" s="5">
        <v>377</v>
      </c>
    </row>
    <row r="167" spans="1:12" x14ac:dyDescent="0.25">
      <c r="A167" s="3" t="s">
        <v>523</v>
      </c>
      <c r="B167" t="s">
        <v>522</v>
      </c>
      <c r="C167" t="s">
        <v>41</v>
      </c>
      <c r="D167" t="s">
        <v>135</v>
      </c>
      <c r="E167" s="2">
        <v>38879</v>
      </c>
      <c r="F167" s="2"/>
      <c r="G167" s="2">
        <v>29482</v>
      </c>
      <c r="H167" s="3" t="s">
        <v>39</v>
      </c>
      <c r="I167" s="3" t="s">
        <v>38</v>
      </c>
      <c r="J167" s="3" t="s">
        <v>61</v>
      </c>
      <c r="K167" s="5">
        <v>7411</v>
      </c>
      <c r="L167" s="5">
        <v>593</v>
      </c>
    </row>
    <row r="168" spans="1:12" x14ac:dyDescent="0.25">
      <c r="A168" s="3" t="s">
        <v>521</v>
      </c>
      <c r="B168" t="s">
        <v>520</v>
      </c>
      <c r="C168" t="s">
        <v>41</v>
      </c>
      <c r="D168" t="s">
        <v>135</v>
      </c>
      <c r="E168" s="2">
        <v>38895</v>
      </c>
      <c r="F168" s="2"/>
      <c r="G168" s="2">
        <v>29182</v>
      </c>
      <c r="H168" s="3" t="s">
        <v>39</v>
      </c>
      <c r="I168" s="3" t="s">
        <v>38</v>
      </c>
      <c r="J168" s="3" t="s">
        <v>37</v>
      </c>
      <c r="K168" s="5">
        <v>5920</v>
      </c>
      <c r="L168" s="5">
        <v>474</v>
      </c>
    </row>
    <row r="169" spans="1:12" x14ac:dyDescent="0.25">
      <c r="A169" s="3" t="s">
        <v>519</v>
      </c>
      <c r="B169" t="s">
        <v>518</v>
      </c>
      <c r="C169" t="s">
        <v>48</v>
      </c>
      <c r="D169" t="s">
        <v>135</v>
      </c>
      <c r="E169" s="2">
        <v>38917</v>
      </c>
      <c r="F169" s="2"/>
      <c r="G169" s="2">
        <v>25983</v>
      </c>
      <c r="H169" s="3" t="s">
        <v>39</v>
      </c>
      <c r="I169" s="3" t="s">
        <v>88</v>
      </c>
      <c r="J169" s="3" t="s">
        <v>51</v>
      </c>
      <c r="K169" s="5">
        <v>5558</v>
      </c>
      <c r="L169" s="5">
        <v>556</v>
      </c>
    </row>
    <row r="170" spans="1:12" x14ac:dyDescent="0.25">
      <c r="A170" s="3" t="s">
        <v>517</v>
      </c>
      <c r="B170" t="s">
        <v>516</v>
      </c>
      <c r="C170" t="s">
        <v>41</v>
      </c>
      <c r="D170" t="s">
        <v>135</v>
      </c>
      <c r="E170" s="2">
        <v>38959</v>
      </c>
      <c r="F170" s="2"/>
      <c r="G170" s="2">
        <v>29297</v>
      </c>
      <c r="H170" s="3" t="s">
        <v>45</v>
      </c>
      <c r="I170" s="3" t="s">
        <v>64</v>
      </c>
      <c r="J170" s="3" t="s">
        <v>37</v>
      </c>
      <c r="K170" s="5">
        <v>8575</v>
      </c>
      <c r="L170" s="5">
        <v>772</v>
      </c>
    </row>
    <row r="171" spans="1:12" x14ac:dyDescent="0.25">
      <c r="A171" s="3" t="s">
        <v>515</v>
      </c>
      <c r="B171" t="s">
        <v>514</v>
      </c>
      <c r="C171" t="s">
        <v>41</v>
      </c>
      <c r="D171" t="s">
        <v>135</v>
      </c>
      <c r="E171" s="2">
        <v>38960</v>
      </c>
      <c r="F171" s="2"/>
      <c r="G171" s="2">
        <v>27347</v>
      </c>
      <c r="H171" s="3" t="s">
        <v>45</v>
      </c>
      <c r="I171" s="3" t="s">
        <v>88</v>
      </c>
      <c r="J171" s="3" t="s">
        <v>44</v>
      </c>
      <c r="K171" s="5">
        <v>7349</v>
      </c>
      <c r="L171" s="5">
        <v>514</v>
      </c>
    </row>
    <row r="172" spans="1:12" x14ac:dyDescent="0.25">
      <c r="A172" s="3" t="s">
        <v>513</v>
      </c>
      <c r="B172" t="s">
        <v>512</v>
      </c>
      <c r="C172" t="s">
        <v>41</v>
      </c>
      <c r="D172" t="s">
        <v>135</v>
      </c>
      <c r="E172" s="2">
        <v>38965</v>
      </c>
      <c r="F172" s="2"/>
      <c r="G172" s="2">
        <v>28341</v>
      </c>
      <c r="H172" s="3" t="s">
        <v>45</v>
      </c>
      <c r="I172" s="3" t="s">
        <v>88</v>
      </c>
      <c r="J172" s="3" t="s">
        <v>37</v>
      </c>
      <c r="K172" s="5">
        <v>5811</v>
      </c>
      <c r="L172" s="5">
        <v>407</v>
      </c>
    </row>
    <row r="173" spans="1:12" x14ac:dyDescent="0.25">
      <c r="A173" s="3" t="s">
        <v>511</v>
      </c>
      <c r="B173" t="s">
        <v>510</v>
      </c>
      <c r="C173" t="s">
        <v>48</v>
      </c>
      <c r="D173" t="s">
        <v>135</v>
      </c>
      <c r="E173" s="2">
        <v>39006</v>
      </c>
      <c r="F173" s="2"/>
      <c r="G173" s="2">
        <v>29885</v>
      </c>
      <c r="H173" s="3" t="s">
        <v>45</v>
      </c>
      <c r="I173" s="3" t="s">
        <v>64</v>
      </c>
      <c r="J173" s="3" t="s">
        <v>61</v>
      </c>
      <c r="K173" s="5">
        <v>5551</v>
      </c>
      <c r="L173" s="5">
        <v>389</v>
      </c>
    </row>
    <row r="174" spans="1:12" x14ac:dyDescent="0.25">
      <c r="A174" s="3" t="s">
        <v>509</v>
      </c>
      <c r="B174" t="s">
        <v>508</v>
      </c>
      <c r="C174" t="s">
        <v>41</v>
      </c>
      <c r="D174" t="s">
        <v>135</v>
      </c>
      <c r="E174" s="2">
        <v>39053</v>
      </c>
      <c r="F174" s="2"/>
      <c r="G174" s="2">
        <v>24412</v>
      </c>
      <c r="H174" s="3" t="s">
        <v>45</v>
      </c>
      <c r="I174" s="3" t="s">
        <v>64</v>
      </c>
      <c r="J174" s="3" t="s">
        <v>37</v>
      </c>
      <c r="K174" s="5">
        <v>7878</v>
      </c>
      <c r="L174" s="5">
        <v>551</v>
      </c>
    </row>
    <row r="175" spans="1:12" x14ac:dyDescent="0.25">
      <c r="A175" s="3" t="s">
        <v>507</v>
      </c>
      <c r="B175" t="s">
        <v>506</v>
      </c>
      <c r="C175" t="s">
        <v>48</v>
      </c>
      <c r="D175" t="s">
        <v>135</v>
      </c>
      <c r="E175" s="2">
        <v>39067</v>
      </c>
      <c r="F175" s="2"/>
      <c r="G175" s="2">
        <v>30192</v>
      </c>
      <c r="H175" s="3" t="s">
        <v>39</v>
      </c>
      <c r="I175" s="3" t="s">
        <v>38</v>
      </c>
      <c r="J175" s="3" t="s">
        <v>37</v>
      </c>
      <c r="K175" s="5">
        <v>3529</v>
      </c>
      <c r="L175" s="5">
        <v>282</v>
      </c>
    </row>
    <row r="176" spans="1:12" x14ac:dyDescent="0.25">
      <c r="A176" s="3" t="s">
        <v>505</v>
      </c>
      <c r="B176" t="s">
        <v>504</v>
      </c>
      <c r="C176" t="s">
        <v>48</v>
      </c>
      <c r="D176" t="s">
        <v>135</v>
      </c>
      <c r="E176" s="2">
        <v>39077</v>
      </c>
      <c r="F176" s="2"/>
      <c r="G176" s="2">
        <v>27636</v>
      </c>
      <c r="H176" s="3" t="s">
        <v>45</v>
      </c>
      <c r="I176" s="3" t="s">
        <v>38</v>
      </c>
      <c r="J176" s="3" t="s">
        <v>51</v>
      </c>
      <c r="K176" s="5">
        <v>4563</v>
      </c>
      <c r="L176" s="5">
        <v>319</v>
      </c>
    </row>
    <row r="177" spans="1:12" x14ac:dyDescent="0.25">
      <c r="A177" s="3" t="s">
        <v>503</v>
      </c>
      <c r="B177" t="s">
        <v>502</v>
      </c>
      <c r="C177" t="s">
        <v>41</v>
      </c>
      <c r="D177" t="s">
        <v>135</v>
      </c>
      <c r="E177" s="2">
        <v>39085</v>
      </c>
      <c r="F177" s="2"/>
      <c r="G177" s="2">
        <v>23941</v>
      </c>
      <c r="H177" s="3" t="s">
        <v>39</v>
      </c>
      <c r="I177" s="3" t="s">
        <v>38</v>
      </c>
      <c r="J177" s="3" t="s">
        <v>54</v>
      </c>
      <c r="K177" s="5">
        <v>7555</v>
      </c>
      <c r="L177" s="5">
        <v>756</v>
      </c>
    </row>
    <row r="178" spans="1:12" x14ac:dyDescent="0.25">
      <c r="A178" s="3" t="s">
        <v>501</v>
      </c>
      <c r="B178" t="s">
        <v>500</v>
      </c>
      <c r="C178" t="s">
        <v>48</v>
      </c>
      <c r="D178" t="s">
        <v>135</v>
      </c>
      <c r="E178" s="2">
        <v>39109</v>
      </c>
      <c r="F178" s="2"/>
      <c r="G178" s="2">
        <v>28351</v>
      </c>
      <c r="H178" s="3" t="s">
        <v>39</v>
      </c>
      <c r="I178" s="3" t="s">
        <v>64</v>
      </c>
      <c r="J178" s="3" t="s">
        <v>61</v>
      </c>
      <c r="K178" s="5">
        <v>5373</v>
      </c>
      <c r="L178" s="5">
        <v>269</v>
      </c>
    </row>
    <row r="179" spans="1:12" x14ac:dyDescent="0.25">
      <c r="A179" s="3" t="s">
        <v>499</v>
      </c>
      <c r="B179" t="s">
        <v>498</v>
      </c>
      <c r="C179" t="s">
        <v>48</v>
      </c>
      <c r="D179" t="s">
        <v>135</v>
      </c>
      <c r="E179" s="2">
        <v>39119</v>
      </c>
      <c r="F179" s="2"/>
      <c r="G179" s="2">
        <v>25000</v>
      </c>
      <c r="H179" s="3" t="s">
        <v>39</v>
      </c>
      <c r="I179" s="3" t="s">
        <v>38</v>
      </c>
      <c r="J179" s="3" t="s">
        <v>61</v>
      </c>
      <c r="K179" s="5">
        <v>5957</v>
      </c>
      <c r="L179" s="5">
        <v>596</v>
      </c>
    </row>
    <row r="180" spans="1:12" x14ac:dyDescent="0.25">
      <c r="A180" s="3" t="s">
        <v>497</v>
      </c>
      <c r="B180" t="s">
        <v>496</v>
      </c>
      <c r="C180" t="s">
        <v>48</v>
      </c>
      <c r="D180" t="s">
        <v>135</v>
      </c>
      <c r="E180" s="2">
        <v>39129</v>
      </c>
      <c r="F180" s="2"/>
      <c r="G180" s="2">
        <v>20920</v>
      </c>
      <c r="H180" s="3" t="s">
        <v>39</v>
      </c>
      <c r="I180" s="3" t="s">
        <v>88</v>
      </c>
      <c r="J180" s="3" t="s">
        <v>54</v>
      </c>
      <c r="K180" s="5">
        <v>4608</v>
      </c>
      <c r="L180" s="5">
        <v>461</v>
      </c>
    </row>
    <row r="181" spans="1:12" x14ac:dyDescent="0.25">
      <c r="A181" s="3" t="s">
        <v>495</v>
      </c>
      <c r="B181" t="s">
        <v>494</v>
      </c>
      <c r="C181" t="s">
        <v>180</v>
      </c>
      <c r="D181" t="s">
        <v>135</v>
      </c>
      <c r="E181" s="2">
        <v>39146</v>
      </c>
      <c r="F181" s="2"/>
      <c r="G181" s="2">
        <v>27776</v>
      </c>
      <c r="H181" s="3" t="s">
        <v>39</v>
      </c>
      <c r="I181" s="3" t="s">
        <v>38</v>
      </c>
      <c r="J181" s="3" t="s">
        <v>44</v>
      </c>
      <c r="K181" s="5">
        <v>15333</v>
      </c>
      <c r="L181" s="5">
        <v>1380</v>
      </c>
    </row>
    <row r="182" spans="1:12" x14ac:dyDescent="0.25">
      <c r="A182" s="3" t="s">
        <v>493</v>
      </c>
      <c r="B182" t="s">
        <v>492</v>
      </c>
      <c r="C182" t="s">
        <v>180</v>
      </c>
      <c r="D182" t="s">
        <v>135</v>
      </c>
      <c r="E182" s="2">
        <v>39172</v>
      </c>
      <c r="F182" s="2"/>
      <c r="G182" s="2">
        <v>25667</v>
      </c>
      <c r="H182" s="3" t="s">
        <v>45</v>
      </c>
      <c r="I182" s="3" t="s">
        <v>38</v>
      </c>
      <c r="J182" s="3" t="s">
        <v>61</v>
      </c>
      <c r="K182" s="5">
        <v>10320</v>
      </c>
      <c r="L182" s="5">
        <v>826</v>
      </c>
    </row>
    <row r="183" spans="1:12" x14ac:dyDescent="0.25">
      <c r="A183" s="3" t="s">
        <v>491</v>
      </c>
      <c r="B183" t="s">
        <v>490</v>
      </c>
      <c r="C183" t="s">
        <v>48</v>
      </c>
      <c r="D183" t="s">
        <v>135</v>
      </c>
      <c r="E183" s="2">
        <v>39209</v>
      </c>
      <c r="F183" s="2"/>
      <c r="G183" s="2">
        <v>29549</v>
      </c>
      <c r="H183" s="3" t="s">
        <v>45</v>
      </c>
      <c r="I183" s="3" t="s">
        <v>64</v>
      </c>
      <c r="J183" s="3" t="s">
        <v>44</v>
      </c>
      <c r="K183" s="5">
        <v>2960</v>
      </c>
      <c r="L183" s="5">
        <v>207</v>
      </c>
    </row>
    <row r="184" spans="1:12" x14ac:dyDescent="0.25">
      <c r="A184" s="3" t="s">
        <v>489</v>
      </c>
      <c r="B184" t="s">
        <v>488</v>
      </c>
      <c r="C184" t="s">
        <v>48</v>
      </c>
      <c r="D184" t="s">
        <v>135</v>
      </c>
      <c r="E184" s="2">
        <v>39242</v>
      </c>
      <c r="F184" s="2"/>
      <c r="G184" s="2">
        <v>29086</v>
      </c>
      <c r="H184" s="3" t="s">
        <v>45</v>
      </c>
      <c r="I184" s="3" t="s">
        <v>88</v>
      </c>
      <c r="J184" s="3" t="s">
        <v>51</v>
      </c>
      <c r="K184" s="5">
        <v>4666</v>
      </c>
      <c r="L184" s="5">
        <v>420</v>
      </c>
    </row>
    <row r="185" spans="1:12" x14ac:dyDescent="0.25">
      <c r="A185" s="3" t="s">
        <v>487</v>
      </c>
      <c r="B185" t="s">
        <v>486</v>
      </c>
      <c r="C185" t="s">
        <v>41</v>
      </c>
      <c r="D185" t="s">
        <v>135</v>
      </c>
      <c r="E185" s="2">
        <v>39248</v>
      </c>
      <c r="F185" s="2"/>
      <c r="G185" s="2">
        <v>26206</v>
      </c>
      <c r="H185" s="3" t="s">
        <v>45</v>
      </c>
      <c r="I185" s="3" t="s">
        <v>88</v>
      </c>
      <c r="J185" s="3" t="s">
        <v>44</v>
      </c>
      <c r="K185" s="5">
        <v>6816</v>
      </c>
      <c r="L185" s="5">
        <v>682</v>
      </c>
    </row>
    <row r="186" spans="1:12" x14ac:dyDescent="0.25">
      <c r="A186" s="3" t="s">
        <v>485</v>
      </c>
      <c r="B186" t="s">
        <v>484</v>
      </c>
      <c r="C186" t="s">
        <v>41</v>
      </c>
      <c r="D186" t="s">
        <v>135</v>
      </c>
      <c r="E186" s="2">
        <v>39280</v>
      </c>
      <c r="F186" s="2"/>
      <c r="G186" s="2">
        <v>27055</v>
      </c>
      <c r="H186" s="3" t="s">
        <v>45</v>
      </c>
      <c r="I186" s="3" t="s">
        <v>38</v>
      </c>
      <c r="J186" s="3" t="s">
        <v>37</v>
      </c>
      <c r="K186" s="5">
        <v>5544</v>
      </c>
      <c r="L186" s="5">
        <v>277</v>
      </c>
    </row>
    <row r="187" spans="1:12" x14ac:dyDescent="0.25">
      <c r="A187" s="3" t="s">
        <v>483</v>
      </c>
      <c r="B187" t="s">
        <v>482</v>
      </c>
      <c r="C187" t="s">
        <v>180</v>
      </c>
      <c r="D187" t="s">
        <v>135</v>
      </c>
      <c r="E187" s="2">
        <v>39285</v>
      </c>
      <c r="F187" s="2"/>
      <c r="G187" s="2">
        <v>30029</v>
      </c>
      <c r="H187" s="3" t="s">
        <v>45</v>
      </c>
      <c r="I187" s="3" t="s">
        <v>64</v>
      </c>
      <c r="J187" s="3" t="s">
        <v>54</v>
      </c>
      <c r="K187" s="5">
        <v>13585</v>
      </c>
      <c r="L187" s="5">
        <v>1087</v>
      </c>
    </row>
    <row r="188" spans="1:12" x14ac:dyDescent="0.25">
      <c r="A188" s="3" t="s">
        <v>481</v>
      </c>
      <c r="B188" t="s">
        <v>480</v>
      </c>
      <c r="C188" t="s">
        <v>48</v>
      </c>
      <c r="D188" t="s">
        <v>135</v>
      </c>
      <c r="E188" s="2">
        <v>39337</v>
      </c>
      <c r="F188" s="2"/>
      <c r="G188" s="2">
        <v>30885</v>
      </c>
      <c r="H188" s="3" t="s">
        <v>39</v>
      </c>
      <c r="I188" s="3" t="s">
        <v>88</v>
      </c>
      <c r="J188" s="3" t="s">
        <v>54</v>
      </c>
      <c r="K188" s="5">
        <v>5674</v>
      </c>
      <c r="L188" s="5">
        <v>454</v>
      </c>
    </row>
    <row r="189" spans="1:12" x14ac:dyDescent="0.25">
      <c r="A189" s="3" t="s">
        <v>479</v>
      </c>
      <c r="B189" t="s">
        <v>478</v>
      </c>
      <c r="C189" t="s">
        <v>48</v>
      </c>
      <c r="D189" t="s">
        <v>135</v>
      </c>
      <c r="E189" s="2">
        <v>39343</v>
      </c>
      <c r="F189" s="2"/>
      <c r="G189" s="2">
        <v>27794</v>
      </c>
      <c r="H189" s="3" t="s">
        <v>39</v>
      </c>
      <c r="I189" s="3" t="s">
        <v>64</v>
      </c>
      <c r="J189" s="3" t="s">
        <v>37</v>
      </c>
      <c r="K189" s="5">
        <v>3814</v>
      </c>
      <c r="L189" s="5">
        <v>305</v>
      </c>
    </row>
    <row r="190" spans="1:12" x14ac:dyDescent="0.25">
      <c r="A190" s="3" t="s">
        <v>477</v>
      </c>
      <c r="B190" t="s">
        <v>476</v>
      </c>
      <c r="C190" t="s">
        <v>48</v>
      </c>
      <c r="D190" t="s">
        <v>135</v>
      </c>
      <c r="E190" s="2">
        <v>39389</v>
      </c>
      <c r="F190" s="2"/>
      <c r="G190" s="2">
        <v>28354</v>
      </c>
      <c r="H190" s="3" t="s">
        <v>39</v>
      </c>
      <c r="I190" s="3" t="s">
        <v>64</v>
      </c>
      <c r="J190" s="3" t="s">
        <v>54</v>
      </c>
      <c r="K190" s="5">
        <v>3534</v>
      </c>
      <c r="L190" s="5">
        <v>283</v>
      </c>
    </row>
    <row r="191" spans="1:12" x14ac:dyDescent="0.25">
      <c r="A191" s="3" t="s">
        <v>475</v>
      </c>
      <c r="B191" t="s">
        <v>474</v>
      </c>
      <c r="C191" t="s">
        <v>48</v>
      </c>
      <c r="D191" t="s">
        <v>135</v>
      </c>
      <c r="E191" s="2">
        <v>39408</v>
      </c>
      <c r="F191" s="2"/>
      <c r="G191" s="2">
        <v>29881</v>
      </c>
      <c r="H191" s="3" t="s">
        <v>39</v>
      </c>
      <c r="I191" s="3" t="s">
        <v>38</v>
      </c>
      <c r="J191" s="3" t="s">
        <v>54</v>
      </c>
      <c r="K191" s="5">
        <v>5995</v>
      </c>
      <c r="L191" s="5">
        <v>360</v>
      </c>
    </row>
    <row r="192" spans="1:12" x14ac:dyDescent="0.25">
      <c r="A192" s="3" t="s">
        <v>473</v>
      </c>
      <c r="B192" t="s">
        <v>472</v>
      </c>
      <c r="C192" t="s">
        <v>41</v>
      </c>
      <c r="D192" t="s">
        <v>135</v>
      </c>
      <c r="E192" s="2">
        <v>39468</v>
      </c>
      <c r="F192" s="2"/>
      <c r="G192" s="2">
        <v>25197</v>
      </c>
      <c r="H192" s="3" t="s">
        <v>45</v>
      </c>
      <c r="I192" s="3" t="s">
        <v>38</v>
      </c>
      <c r="J192" s="3" t="s">
        <v>61</v>
      </c>
      <c r="K192" s="5">
        <v>5829</v>
      </c>
      <c r="L192" s="5">
        <v>408</v>
      </c>
    </row>
    <row r="193" spans="1:12" x14ac:dyDescent="0.25">
      <c r="A193" s="3" t="s">
        <v>471</v>
      </c>
      <c r="B193" t="s">
        <v>470</v>
      </c>
      <c r="C193" t="s">
        <v>48</v>
      </c>
      <c r="D193" t="s">
        <v>135</v>
      </c>
      <c r="E193" s="2">
        <v>39471</v>
      </c>
      <c r="F193" s="2"/>
      <c r="G193" s="2">
        <v>28409</v>
      </c>
      <c r="H193" s="3" t="s">
        <v>45</v>
      </c>
      <c r="I193" s="3" t="s">
        <v>88</v>
      </c>
      <c r="J193" s="3" t="s">
        <v>37</v>
      </c>
      <c r="K193" s="5">
        <v>5376</v>
      </c>
      <c r="L193" s="5">
        <v>538</v>
      </c>
    </row>
    <row r="194" spans="1:12" x14ac:dyDescent="0.25">
      <c r="A194" s="3" t="s">
        <v>469</v>
      </c>
      <c r="B194" t="s">
        <v>468</v>
      </c>
      <c r="C194" t="s">
        <v>48</v>
      </c>
      <c r="D194" t="s">
        <v>135</v>
      </c>
      <c r="E194" s="2">
        <v>39501</v>
      </c>
      <c r="F194" s="2"/>
      <c r="G194" s="2">
        <v>30341</v>
      </c>
      <c r="H194" s="3" t="s">
        <v>39</v>
      </c>
      <c r="I194" s="3" t="s">
        <v>88</v>
      </c>
      <c r="J194" s="3" t="s">
        <v>61</v>
      </c>
      <c r="K194" s="5">
        <v>4316</v>
      </c>
      <c r="L194" s="5">
        <v>302</v>
      </c>
    </row>
    <row r="195" spans="1:12" x14ac:dyDescent="0.25">
      <c r="A195" s="3" t="s">
        <v>467</v>
      </c>
      <c r="B195" t="s">
        <v>466</v>
      </c>
      <c r="C195" t="s">
        <v>48</v>
      </c>
      <c r="D195" t="s">
        <v>135</v>
      </c>
      <c r="E195" s="2">
        <v>39520</v>
      </c>
      <c r="F195" s="2"/>
      <c r="G195" s="2">
        <v>28047</v>
      </c>
      <c r="H195" s="3" t="s">
        <v>45</v>
      </c>
      <c r="I195" s="3" t="s">
        <v>88</v>
      </c>
      <c r="J195" s="3" t="s">
        <v>61</v>
      </c>
      <c r="K195" s="5">
        <v>5187</v>
      </c>
      <c r="L195" s="5">
        <v>415</v>
      </c>
    </row>
    <row r="196" spans="1:12" x14ac:dyDescent="0.25">
      <c r="A196" s="3" t="s">
        <v>465</v>
      </c>
      <c r="B196" t="s">
        <v>464</v>
      </c>
      <c r="C196" t="s">
        <v>48</v>
      </c>
      <c r="D196" t="s">
        <v>135</v>
      </c>
      <c r="E196" s="2">
        <v>39529</v>
      </c>
      <c r="F196" s="2"/>
      <c r="G196" s="2">
        <v>24393</v>
      </c>
      <c r="H196" s="3" t="s">
        <v>45</v>
      </c>
      <c r="I196" s="3" t="s">
        <v>88</v>
      </c>
      <c r="J196" s="3" t="s">
        <v>37</v>
      </c>
      <c r="K196" s="5">
        <v>3192</v>
      </c>
      <c r="L196" s="5">
        <v>160</v>
      </c>
    </row>
    <row r="197" spans="1:12" x14ac:dyDescent="0.25">
      <c r="A197" s="3" t="s">
        <v>463</v>
      </c>
      <c r="B197" t="s">
        <v>462</v>
      </c>
      <c r="C197" t="s">
        <v>41</v>
      </c>
      <c r="D197" t="s">
        <v>135</v>
      </c>
      <c r="E197" s="2">
        <v>39543</v>
      </c>
      <c r="F197" s="2"/>
      <c r="G197" s="2">
        <v>27078</v>
      </c>
      <c r="H197" s="3" t="s">
        <v>45</v>
      </c>
      <c r="I197" s="3" t="s">
        <v>88</v>
      </c>
      <c r="J197" s="3" t="s">
        <v>54</v>
      </c>
      <c r="K197" s="5">
        <v>7097</v>
      </c>
      <c r="L197" s="5">
        <v>568</v>
      </c>
    </row>
    <row r="198" spans="1:12" x14ac:dyDescent="0.25">
      <c r="A198" s="3" t="s">
        <v>461</v>
      </c>
      <c r="B198" t="s">
        <v>460</v>
      </c>
      <c r="C198" t="s">
        <v>48</v>
      </c>
      <c r="D198" t="s">
        <v>135</v>
      </c>
      <c r="E198" s="2">
        <v>39545</v>
      </c>
      <c r="F198" s="2"/>
      <c r="G198" s="2">
        <v>26596</v>
      </c>
      <c r="H198" s="3" t="s">
        <v>39</v>
      </c>
      <c r="I198" s="3" t="s">
        <v>88</v>
      </c>
      <c r="J198" s="3" t="s">
        <v>54</v>
      </c>
      <c r="K198" s="5">
        <v>4149</v>
      </c>
      <c r="L198" s="5">
        <v>415</v>
      </c>
    </row>
    <row r="199" spans="1:12" x14ac:dyDescent="0.25">
      <c r="A199" s="3" t="s">
        <v>459</v>
      </c>
      <c r="B199" t="s">
        <v>458</v>
      </c>
      <c r="C199" t="s">
        <v>48</v>
      </c>
      <c r="D199" t="s">
        <v>135</v>
      </c>
      <c r="E199" s="2">
        <v>39546</v>
      </c>
      <c r="F199" s="2"/>
      <c r="G199" s="2">
        <v>25836</v>
      </c>
      <c r="H199" s="3" t="s">
        <v>39</v>
      </c>
      <c r="I199" s="3" t="s">
        <v>64</v>
      </c>
      <c r="J199" s="3" t="s">
        <v>54</v>
      </c>
      <c r="K199" s="5">
        <v>3828</v>
      </c>
      <c r="L199" s="5">
        <v>345</v>
      </c>
    </row>
    <row r="200" spans="1:12" x14ac:dyDescent="0.25">
      <c r="A200" s="3" t="s">
        <v>457</v>
      </c>
      <c r="B200" t="s">
        <v>456</v>
      </c>
      <c r="C200" t="s">
        <v>48</v>
      </c>
      <c r="D200" t="s">
        <v>135</v>
      </c>
      <c r="E200" s="2">
        <v>39559</v>
      </c>
      <c r="F200" s="2"/>
      <c r="G200" s="2">
        <v>30267</v>
      </c>
      <c r="H200" s="3" t="s">
        <v>39</v>
      </c>
      <c r="I200" s="3" t="s">
        <v>88</v>
      </c>
      <c r="J200" s="3" t="s">
        <v>51</v>
      </c>
      <c r="K200" s="5">
        <v>3619</v>
      </c>
      <c r="L200" s="5">
        <v>326</v>
      </c>
    </row>
    <row r="201" spans="1:12" x14ac:dyDescent="0.25">
      <c r="A201" s="3" t="s">
        <v>455</v>
      </c>
      <c r="B201" t="s">
        <v>454</v>
      </c>
      <c r="C201" t="s">
        <v>41</v>
      </c>
      <c r="D201" t="s">
        <v>135</v>
      </c>
      <c r="E201" s="2">
        <v>39563</v>
      </c>
      <c r="F201" s="2"/>
      <c r="G201" s="2">
        <v>24632</v>
      </c>
      <c r="H201" s="3" t="s">
        <v>39</v>
      </c>
      <c r="I201" s="3" t="s">
        <v>64</v>
      </c>
      <c r="J201" s="3" t="s">
        <v>44</v>
      </c>
      <c r="K201" s="5">
        <v>6356</v>
      </c>
      <c r="L201" s="5">
        <v>318</v>
      </c>
    </row>
    <row r="202" spans="1:12" x14ac:dyDescent="0.25">
      <c r="A202" s="3" t="s">
        <v>453</v>
      </c>
      <c r="B202" t="s">
        <v>452</v>
      </c>
      <c r="C202" t="s">
        <v>48</v>
      </c>
      <c r="D202" t="s">
        <v>135</v>
      </c>
      <c r="E202" s="2">
        <v>39610</v>
      </c>
      <c r="F202" s="2"/>
      <c r="G202" s="2">
        <v>27922</v>
      </c>
      <c r="H202" s="3" t="s">
        <v>39</v>
      </c>
      <c r="I202" s="3" t="s">
        <v>88</v>
      </c>
      <c r="J202" s="3" t="s">
        <v>61</v>
      </c>
      <c r="K202" s="5">
        <v>4016</v>
      </c>
      <c r="L202" s="5">
        <v>321</v>
      </c>
    </row>
    <row r="203" spans="1:12" x14ac:dyDescent="0.25">
      <c r="A203" s="3" t="s">
        <v>451</v>
      </c>
      <c r="B203" t="s">
        <v>450</v>
      </c>
      <c r="C203" t="s">
        <v>48</v>
      </c>
      <c r="D203" t="s">
        <v>135</v>
      </c>
      <c r="E203" s="2">
        <v>39618</v>
      </c>
      <c r="F203" s="2"/>
      <c r="G203" s="2">
        <v>30313</v>
      </c>
      <c r="H203" s="3" t="s">
        <v>39</v>
      </c>
      <c r="I203" s="3" t="s">
        <v>64</v>
      </c>
      <c r="J203" s="3" t="s">
        <v>37</v>
      </c>
      <c r="K203" s="5">
        <v>5572</v>
      </c>
      <c r="L203" s="5">
        <v>390</v>
      </c>
    </row>
    <row r="204" spans="1:12" x14ac:dyDescent="0.25">
      <c r="A204" s="3" t="s">
        <v>449</v>
      </c>
      <c r="B204" t="s">
        <v>448</v>
      </c>
      <c r="C204" t="s">
        <v>41</v>
      </c>
      <c r="D204" t="s">
        <v>135</v>
      </c>
      <c r="E204" s="2">
        <v>39630</v>
      </c>
      <c r="F204" s="2"/>
      <c r="G204" s="2">
        <v>24604</v>
      </c>
      <c r="H204" s="3" t="s">
        <v>45</v>
      </c>
      <c r="I204" s="3" t="s">
        <v>38</v>
      </c>
      <c r="J204" s="3" t="s">
        <v>54</v>
      </c>
      <c r="K204" s="5">
        <v>6556</v>
      </c>
      <c r="L204" s="5">
        <v>459</v>
      </c>
    </row>
    <row r="205" spans="1:12" x14ac:dyDescent="0.25">
      <c r="A205" s="3" t="s">
        <v>447</v>
      </c>
      <c r="B205" t="s">
        <v>446</v>
      </c>
      <c r="C205" t="s">
        <v>48</v>
      </c>
      <c r="D205" t="s">
        <v>135</v>
      </c>
      <c r="E205" s="2">
        <v>39652</v>
      </c>
      <c r="F205" s="2"/>
      <c r="G205" s="2">
        <v>26193</v>
      </c>
      <c r="H205" s="3" t="s">
        <v>39</v>
      </c>
      <c r="I205" s="3" t="s">
        <v>38</v>
      </c>
      <c r="J205" s="3" t="s">
        <v>51</v>
      </c>
      <c r="K205" s="5">
        <v>4483</v>
      </c>
      <c r="L205" s="5">
        <v>448</v>
      </c>
    </row>
    <row r="206" spans="1:12" x14ac:dyDescent="0.25">
      <c r="A206" s="3" t="s">
        <v>445</v>
      </c>
      <c r="B206" t="s">
        <v>444</v>
      </c>
      <c r="C206" t="s">
        <v>41</v>
      </c>
      <c r="D206" t="s">
        <v>135</v>
      </c>
      <c r="E206" s="2">
        <v>39679</v>
      </c>
      <c r="F206" s="2"/>
      <c r="G206" s="2">
        <v>20282</v>
      </c>
      <c r="H206" s="3" t="s">
        <v>45</v>
      </c>
      <c r="I206" s="3" t="s">
        <v>88</v>
      </c>
      <c r="J206" s="3" t="s">
        <v>51</v>
      </c>
      <c r="K206" s="5">
        <v>5923</v>
      </c>
      <c r="L206" s="5">
        <v>474</v>
      </c>
    </row>
    <row r="207" spans="1:12" x14ac:dyDescent="0.25">
      <c r="A207" s="3" t="s">
        <v>443</v>
      </c>
      <c r="B207" t="s">
        <v>442</v>
      </c>
      <c r="C207" t="s">
        <v>41</v>
      </c>
      <c r="D207" t="s">
        <v>135</v>
      </c>
      <c r="E207" s="2">
        <v>39695</v>
      </c>
      <c r="F207" s="2"/>
      <c r="G207" s="2">
        <v>27113</v>
      </c>
      <c r="H207" s="3" t="s">
        <v>45</v>
      </c>
      <c r="I207" s="3" t="s">
        <v>88</v>
      </c>
      <c r="J207" s="3" t="s">
        <v>61</v>
      </c>
      <c r="K207" s="5">
        <v>8455</v>
      </c>
      <c r="L207" s="5">
        <v>507</v>
      </c>
    </row>
    <row r="208" spans="1:12" x14ac:dyDescent="0.25">
      <c r="A208" s="3" t="s">
        <v>441</v>
      </c>
      <c r="B208" t="s">
        <v>440</v>
      </c>
      <c r="C208" t="s">
        <v>48</v>
      </c>
      <c r="D208" t="s">
        <v>135</v>
      </c>
      <c r="E208" s="2">
        <v>39708</v>
      </c>
      <c r="F208" s="2"/>
      <c r="G208" s="2">
        <v>28420</v>
      </c>
      <c r="H208" s="3" t="s">
        <v>39</v>
      </c>
      <c r="I208" s="3" t="s">
        <v>64</v>
      </c>
      <c r="J208" s="3" t="s">
        <v>37</v>
      </c>
      <c r="K208" s="5">
        <v>5719</v>
      </c>
      <c r="L208" s="5">
        <v>515</v>
      </c>
    </row>
    <row r="209" spans="1:12" x14ac:dyDescent="0.25">
      <c r="A209" s="3" t="s">
        <v>439</v>
      </c>
      <c r="B209" t="s">
        <v>438</v>
      </c>
      <c r="C209" t="s">
        <v>180</v>
      </c>
      <c r="D209" t="s">
        <v>135</v>
      </c>
      <c r="E209" s="2">
        <v>39721</v>
      </c>
      <c r="F209" s="2"/>
      <c r="G209" s="2">
        <v>30038</v>
      </c>
      <c r="H209" s="3" t="s">
        <v>45</v>
      </c>
      <c r="I209" s="3" t="s">
        <v>64</v>
      </c>
      <c r="J209" s="3" t="s">
        <v>44</v>
      </c>
      <c r="K209" s="5">
        <v>20582</v>
      </c>
      <c r="L209" s="5">
        <v>2676</v>
      </c>
    </row>
    <row r="210" spans="1:12" x14ac:dyDescent="0.25">
      <c r="A210" s="3" t="s">
        <v>437</v>
      </c>
      <c r="B210" t="s">
        <v>436</v>
      </c>
      <c r="C210" t="s">
        <v>41</v>
      </c>
      <c r="D210" t="s">
        <v>135</v>
      </c>
      <c r="E210" s="2">
        <v>39731</v>
      </c>
      <c r="F210" s="2"/>
      <c r="G210" s="2">
        <v>26155</v>
      </c>
      <c r="H210" s="3" t="s">
        <v>45</v>
      </c>
      <c r="I210" s="3" t="s">
        <v>64</v>
      </c>
      <c r="J210" s="3" t="s">
        <v>51</v>
      </c>
      <c r="K210" s="5">
        <v>5926</v>
      </c>
      <c r="L210" s="5">
        <v>533</v>
      </c>
    </row>
    <row r="211" spans="1:12" x14ac:dyDescent="0.25">
      <c r="A211" s="3" t="s">
        <v>435</v>
      </c>
      <c r="B211" t="s">
        <v>434</v>
      </c>
      <c r="C211" t="s">
        <v>48</v>
      </c>
      <c r="D211" t="s">
        <v>135</v>
      </c>
      <c r="E211" s="2">
        <v>39752</v>
      </c>
      <c r="F211" s="2"/>
      <c r="G211" s="2">
        <v>30748</v>
      </c>
      <c r="H211" s="3" t="s">
        <v>39</v>
      </c>
      <c r="I211" s="3" t="s">
        <v>88</v>
      </c>
      <c r="J211" s="3" t="s">
        <v>61</v>
      </c>
      <c r="K211" s="5">
        <v>5153</v>
      </c>
      <c r="L211" s="5">
        <v>258</v>
      </c>
    </row>
    <row r="212" spans="1:12" x14ac:dyDescent="0.25">
      <c r="A212" s="3" t="s">
        <v>433</v>
      </c>
      <c r="B212" t="s">
        <v>432</v>
      </c>
      <c r="C212" t="s">
        <v>48</v>
      </c>
      <c r="D212" t="s">
        <v>135</v>
      </c>
      <c r="E212" s="2">
        <v>39753</v>
      </c>
      <c r="F212" s="2"/>
      <c r="G212" s="2">
        <v>29312</v>
      </c>
      <c r="H212" s="3" t="s">
        <v>39</v>
      </c>
      <c r="I212" s="3" t="s">
        <v>64</v>
      </c>
      <c r="J212" s="3" t="s">
        <v>61</v>
      </c>
      <c r="K212" s="5">
        <v>3914</v>
      </c>
      <c r="L212" s="5">
        <v>235</v>
      </c>
    </row>
    <row r="213" spans="1:12" x14ac:dyDescent="0.25">
      <c r="A213" s="3" t="s">
        <v>431</v>
      </c>
      <c r="B213" t="s">
        <v>430</v>
      </c>
      <c r="C213" t="s">
        <v>41</v>
      </c>
      <c r="D213" t="s">
        <v>135</v>
      </c>
      <c r="E213" s="2">
        <v>39760</v>
      </c>
      <c r="F213" s="2"/>
      <c r="G213" s="2">
        <v>29592</v>
      </c>
      <c r="H213" s="3" t="s">
        <v>45</v>
      </c>
      <c r="I213" s="3" t="s">
        <v>88</v>
      </c>
      <c r="J213" s="3" t="s">
        <v>37</v>
      </c>
      <c r="K213" s="5">
        <v>6329</v>
      </c>
      <c r="L213" s="5">
        <v>633</v>
      </c>
    </row>
    <row r="214" spans="1:12" x14ac:dyDescent="0.25">
      <c r="A214" s="3" t="s">
        <v>429</v>
      </c>
      <c r="B214" t="s">
        <v>428</v>
      </c>
      <c r="C214" t="s">
        <v>48</v>
      </c>
      <c r="D214" t="s">
        <v>135</v>
      </c>
      <c r="E214" s="2">
        <v>39794</v>
      </c>
      <c r="F214" s="2"/>
      <c r="G214" s="2">
        <v>28837</v>
      </c>
      <c r="H214" s="3" t="s">
        <v>39</v>
      </c>
      <c r="I214" s="3" t="s">
        <v>64</v>
      </c>
      <c r="J214" s="3" t="s">
        <v>51</v>
      </c>
      <c r="K214" s="5">
        <v>4663</v>
      </c>
      <c r="L214" s="5">
        <v>420</v>
      </c>
    </row>
    <row r="215" spans="1:12" x14ac:dyDescent="0.25">
      <c r="A215" s="3" t="s">
        <v>427</v>
      </c>
      <c r="B215" t="s">
        <v>426</v>
      </c>
      <c r="C215" t="s">
        <v>41</v>
      </c>
      <c r="D215" t="s">
        <v>135</v>
      </c>
      <c r="E215" s="2">
        <v>39813</v>
      </c>
      <c r="F215" s="2"/>
      <c r="G215" s="2">
        <v>23550</v>
      </c>
      <c r="H215" s="3" t="s">
        <v>39</v>
      </c>
      <c r="I215" s="3" t="s">
        <v>38</v>
      </c>
      <c r="J215" s="3" t="s">
        <v>37</v>
      </c>
      <c r="K215" s="5">
        <v>6379</v>
      </c>
      <c r="L215" s="5">
        <v>638</v>
      </c>
    </row>
    <row r="216" spans="1:12" x14ac:dyDescent="0.25">
      <c r="A216" s="3" t="s">
        <v>425</v>
      </c>
      <c r="B216" t="s">
        <v>424</v>
      </c>
      <c r="C216" t="s">
        <v>180</v>
      </c>
      <c r="D216" t="s">
        <v>135</v>
      </c>
      <c r="E216" s="2">
        <v>39853</v>
      </c>
      <c r="F216" s="2"/>
      <c r="G216" s="2">
        <v>29816</v>
      </c>
      <c r="H216" s="3" t="s">
        <v>45</v>
      </c>
      <c r="I216" s="3" t="s">
        <v>88</v>
      </c>
      <c r="J216" s="3" t="s">
        <v>54</v>
      </c>
      <c r="K216" s="5">
        <v>11055</v>
      </c>
      <c r="L216" s="5">
        <v>1106</v>
      </c>
    </row>
    <row r="217" spans="1:12" x14ac:dyDescent="0.25">
      <c r="A217" s="3" t="s">
        <v>423</v>
      </c>
      <c r="B217" t="s">
        <v>422</v>
      </c>
      <c r="C217" t="s">
        <v>180</v>
      </c>
      <c r="D217" t="s">
        <v>135</v>
      </c>
      <c r="E217" s="2">
        <v>39864</v>
      </c>
      <c r="F217" s="2"/>
      <c r="G217" s="2">
        <v>27405</v>
      </c>
      <c r="H217" s="3" t="s">
        <v>45</v>
      </c>
      <c r="I217" s="3" t="s">
        <v>64</v>
      </c>
      <c r="J217" s="3" t="s">
        <v>54</v>
      </c>
      <c r="K217" s="5">
        <v>16441</v>
      </c>
      <c r="L217" s="5">
        <v>1809</v>
      </c>
    </row>
    <row r="218" spans="1:12" x14ac:dyDescent="0.25">
      <c r="A218" s="3" t="s">
        <v>421</v>
      </c>
      <c r="B218" t="s">
        <v>420</v>
      </c>
      <c r="C218" t="s">
        <v>41</v>
      </c>
      <c r="D218" t="s">
        <v>135</v>
      </c>
      <c r="E218" s="2">
        <v>39894</v>
      </c>
      <c r="F218" s="2"/>
      <c r="G218" s="2">
        <v>29282</v>
      </c>
      <c r="H218" s="3" t="s">
        <v>45</v>
      </c>
      <c r="I218" s="3" t="s">
        <v>38</v>
      </c>
      <c r="J218" s="3" t="s">
        <v>37</v>
      </c>
      <c r="K218" s="5">
        <v>6920</v>
      </c>
      <c r="L218" s="5">
        <v>623</v>
      </c>
    </row>
    <row r="219" spans="1:12" x14ac:dyDescent="0.25">
      <c r="A219" s="3" t="s">
        <v>419</v>
      </c>
      <c r="B219" t="s">
        <v>418</v>
      </c>
      <c r="C219" t="s">
        <v>48</v>
      </c>
      <c r="D219" t="s">
        <v>135</v>
      </c>
      <c r="E219" s="2">
        <v>39917</v>
      </c>
      <c r="F219" s="2"/>
      <c r="G219" s="2">
        <v>22681</v>
      </c>
      <c r="H219" s="3" t="s">
        <v>39</v>
      </c>
      <c r="I219" s="3" t="s">
        <v>64</v>
      </c>
      <c r="J219" s="3" t="s">
        <v>54</v>
      </c>
      <c r="K219" s="5">
        <v>5830</v>
      </c>
      <c r="L219" s="5">
        <v>350</v>
      </c>
    </row>
    <row r="220" spans="1:12" x14ac:dyDescent="0.25">
      <c r="A220" s="3" t="s">
        <v>417</v>
      </c>
      <c r="B220" t="s">
        <v>416</v>
      </c>
      <c r="C220" t="s">
        <v>48</v>
      </c>
      <c r="D220" t="s">
        <v>135</v>
      </c>
      <c r="E220" s="2">
        <v>39917</v>
      </c>
      <c r="F220" s="2"/>
      <c r="G220" s="2">
        <v>24415</v>
      </c>
      <c r="H220" s="3" t="s">
        <v>39</v>
      </c>
      <c r="I220" s="3" t="s">
        <v>88</v>
      </c>
      <c r="J220" s="3" t="s">
        <v>44</v>
      </c>
      <c r="K220" s="5">
        <v>5603</v>
      </c>
      <c r="L220" s="5">
        <v>448</v>
      </c>
    </row>
    <row r="221" spans="1:12" x14ac:dyDescent="0.25">
      <c r="A221" s="3" t="s">
        <v>415</v>
      </c>
      <c r="B221" t="s">
        <v>414</v>
      </c>
      <c r="C221" t="s">
        <v>41</v>
      </c>
      <c r="D221" t="s">
        <v>135</v>
      </c>
      <c r="E221" s="2">
        <v>39924</v>
      </c>
      <c r="F221" s="2"/>
      <c r="G221" s="2">
        <v>30898</v>
      </c>
      <c r="H221" s="3" t="s">
        <v>39</v>
      </c>
      <c r="I221" s="3" t="s">
        <v>38</v>
      </c>
      <c r="J221" s="3" t="s">
        <v>51</v>
      </c>
      <c r="K221" s="5">
        <v>8075</v>
      </c>
      <c r="L221" s="5">
        <v>727</v>
      </c>
    </row>
    <row r="222" spans="1:12" x14ac:dyDescent="0.25">
      <c r="A222" s="3" t="s">
        <v>413</v>
      </c>
      <c r="B222" t="s">
        <v>412</v>
      </c>
      <c r="C222" t="s">
        <v>48</v>
      </c>
      <c r="D222" t="s">
        <v>135</v>
      </c>
      <c r="E222" s="2">
        <v>39966</v>
      </c>
      <c r="F222" s="2"/>
      <c r="G222" s="2">
        <v>29713</v>
      </c>
      <c r="H222" s="3" t="s">
        <v>45</v>
      </c>
      <c r="I222" s="3" t="s">
        <v>88</v>
      </c>
      <c r="J222" s="3" t="s">
        <v>54</v>
      </c>
      <c r="K222" s="5">
        <v>5638</v>
      </c>
      <c r="L222" s="5">
        <v>338</v>
      </c>
    </row>
    <row r="223" spans="1:12" x14ac:dyDescent="0.25">
      <c r="A223" s="3" t="s">
        <v>411</v>
      </c>
      <c r="B223" t="s">
        <v>410</v>
      </c>
      <c r="C223" t="s">
        <v>41</v>
      </c>
      <c r="D223" t="s">
        <v>135</v>
      </c>
      <c r="E223" s="2">
        <v>39999</v>
      </c>
      <c r="F223" s="2"/>
      <c r="G223" s="2">
        <v>27577</v>
      </c>
      <c r="H223" s="3" t="s">
        <v>45</v>
      </c>
      <c r="I223" s="3" t="s">
        <v>64</v>
      </c>
      <c r="J223" s="3" t="s">
        <v>61</v>
      </c>
      <c r="K223" s="5">
        <v>5507</v>
      </c>
      <c r="L223" s="5">
        <v>441</v>
      </c>
    </row>
    <row r="224" spans="1:12" x14ac:dyDescent="0.25">
      <c r="A224" s="3" t="s">
        <v>409</v>
      </c>
      <c r="B224" t="s">
        <v>408</v>
      </c>
      <c r="C224" t="s">
        <v>41</v>
      </c>
      <c r="D224" t="s">
        <v>135</v>
      </c>
      <c r="E224" s="2">
        <v>40000</v>
      </c>
      <c r="F224" s="2"/>
      <c r="G224" s="2">
        <v>30614</v>
      </c>
      <c r="H224" s="3" t="s">
        <v>45</v>
      </c>
      <c r="I224" s="3" t="s">
        <v>88</v>
      </c>
      <c r="J224" s="3" t="s">
        <v>54</v>
      </c>
      <c r="K224" s="5">
        <v>5619</v>
      </c>
      <c r="L224" s="5">
        <v>562</v>
      </c>
    </row>
    <row r="225" spans="1:12" x14ac:dyDescent="0.25">
      <c r="A225" s="3" t="s">
        <v>407</v>
      </c>
      <c r="B225" t="s">
        <v>406</v>
      </c>
      <c r="C225" t="s">
        <v>48</v>
      </c>
      <c r="D225" t="s">
        <v>135</v>
      </c>
      <c r="E225" s="2">
        <v>40010</v>
      </c>
      <c r="F225" s="2"/>
      <c r="G225" s="2">
        <v>26075</v>
      </c>
      <c r="H225" s="3" t="s">
        <v>45</v>
      </c>
      <c r="I225" s="3" t="s">
        <v>88</v>
      </c>
      <c r="J225" s="3" t="s">
        <v>51</v>
      </c>
      <c r="K225" s="5">
        <v>2818</v>
      </c>
      <c r="L225" s="5">
        <v>282</v>
      </c>
    </row>
    <row r="226" spans="1:12" x14ac:dyDescent="0.25">
      <c r="A226" s="3" t="s">
        <v>405</v>
      </c>
      <c r="B226" t="s">
        <v>404</v>
      </c>
      <c r="C226" t="s">
        <v>48</v>
      </c>
      <c r="D226" t="s">
        <v>135</v>
      </c>
      <c r="E226" s="2">
        <v>40012</v>
      </c>
      <c r="F226" s="2"/>
      <c r="G226" s="2">
        <v>26846</v>
      </c>
      <c r="H226" s="3" t="s">
        <v>39</v>
      </c>
      <c r="I226" s="3" t="s">
        <v>88</v>
      </c>
      <c r="J226" s="3" t="s">
        <v>54</v>
      </c>
      <c r="K226" s="5">
        <v>5955</v>
      </c>
      <c r="L226" s="5">
        <v>298</v>
      </c>
    </row>
    <row r="227" spans="1:12" x14ac:dyDescent="0.25">
      <c r="A227" s="3" t="s">
        <v>403</v>
      </c>
      <c r="B227" t="s">
        <v>402</v>
      </c>
      <c r="C227" t="s">
        <v>41</v>
      </c>
      <c r="D227" t="s">
        <v>135</v>
      </c>
      <c r="E227" s="2">
        <v>40043</v>
      </c>
      <c r="F227" s="2"/>
      <c r="G227" s="2">
        <v>25241</v>
      </c>
      <c r="H227" s="3" t="s">
        <v>45</v>
      </c>
      <c r="I227" s="3" t="s">
        <v>88</v>
      </c>
      <c r="J227" s="3" t="s">
        <v>61</v>
      </c>
      <c r="K227" s="5">
        <v>9579</v>
      </c>
      <c r="L227" s="5">
        <v>766</v>
      </c>
    </row>
    <row r="228" spans="1:12" x14ac:dyDescent="0.25">
      <c r="A228" s="3" t="s">
        <v>401</v>
      </c>
      <c r="B228" t="s">
        <v>400</v>
      </c>
      <c r="C228" t="s">
        <v>48</v>
      </c>
      <c r="D228" t="s">
        <v>135</v>
      </c>
      <c r="E228" s="2">
        <v>40068</v>
      </c>
      <c r="F228" s="2"/>
      <c r="G228" s="2">
        <v>24662</v>
      </c>
      <c r="H228" s="3" t="s">
        <v>45</v>
      </c>
      <c r="I228" s="3" t="s">
        <v>64</v>
      </c>
      <c r="J228" s="3" t="s">
        <v>44</v>
      </c>
      <c r="K228" s="5">
        <v>5615</v>
      </c>
      <c r="L228" s="5">
        <v>393</v>
      </c>
    </row>
    <row r="229" spans="1:12" x14ac:dyDescent="0.25">
      <c r="A229" s="3" t="s">
        <v>399</v>
      </c>
      <c r="B229" t="s">
        <v>398</v>
      </c>
      <c r="C229" t="s">
        <v>48</v>
      </c>
      <c r="D229" t="s">
        <v>135</v>
      </c>
      <c r="E229" s="2">
        <v>40072</v>
      </c>
      <c r="F229" s="2"/>
      <c r="G229" s="2">
        <v>29003</v>
      </c>
      <c r="H229" s="3" t="s">
        <v>39</v>
      </c>
      <c r="I229" s="3" t="s">
        <v>88</v>
      </c>
      <c r="J229" s="3" t="s">
        <v>37</v>
      </c>
      <c r="K229" s="5">
        <v>5259</v>
      </c>
      <c r="L229" s="5">
        <v>473</v>
      </c>
    </row>
    <row r="230" spans="1:12" x14ac:dyDescent="0.25">
      <c r="A230" s="3" t="s">
        <v>397</v>
      </c>
      <c r="B230" t="s">
        <v>396</v>
      </c>
      <c r="C230" t="s">
        <v>48</v>
      </c>
      <c r="D230" t="s">
        <v>135</v>
      </c>
      <c r="E230" s="2">
        <v>40108</v>
      </c>
      <c r="F230" s="2"/>
      <c r="G230" s="2">
        <v>29619</v>
      </c>
      <c r="H230" s="3" t="s">
        <v>45</v>
      </c>
      <c r="I230" s="3" t="s">
        <v>88</v>
      </c>
      <c r="J230" s="3" t="s">
        <v>44</v>
      </c>
      <c r="K230" s="5">
        <v>4022</v>
      </c>
      <c r="L230" s="5">
        <v>362</v>
      </c>
    </row>
    <row r="231" spans="1:12" x14ac:dyDescent="0.25">
      <c r="A231" s="3" t="s">
        <v>395</v>
      </c>
      <c r="B231" t="s">
        <v>394</v>
      </c>
      <c r="C231" t="s">
        <v>48</v>
      </c>
      <c r="D231" t="s">
        <v>135</v>
      </c>
      <c r="E231" s="2">
        <v>40115</v>
      </c>
      <c r="F231" s="2"/>
      <c r="G231" s="2">
        <v>24986</v>
      </c>
      <c r="H231" s="3" t="s">
        <v>39</v>
      </c>
      <c r="I231" s="3" t="s">
        <v>64</v>
      </c>
      <c r="J231" s="3" t="s">
        <v>37</v>
      </c>
      <c r="K231" s="5">
        <v>2977</v>
      </c>
      <c r="L231" s="5">
        <v>149</v>
      </c>
    </row>
    <row r="232" spans="1:12" x14ac:dyDescent="0.25">
      <c r="A232" s="3" t="s">
        <v>393</v>
      </c>
      <c r="B232" t="s">
        <v>392</v>
      </c>
      <c r="C232" t="s">
        <v>41</v>
      </c>
      <c r="D232" t="s">
        <v>135</v>
      </c>
      <c r="E232" s="2">
        <v>40116</v>
      </c>
      <c r="F232" s="2"/>
      <c r="G232" s="2">
        <v>24926</v>
      </c>
      <c r="H232" s="3" t="s">
        <v>45</v>
      </c>
      <c r="I232" s="3" t="s">
        <v>38</v>
      </c>
      <c r="J232" s="3" t="s">
        <v>61</v>
      </c>
      <c r="K232" s="5">
        <v>7399</v>
      </c>
      <c r="L232" s="5">
        <v>666</v>
      </c>
    </row>
    <row r="233" spans="1:12" x14ac:dyDescent="0.25">
      <c r="A233" s="3" t="s">
        <v>391</v>
      </c>
      <c r="B233" t="s">
        <v>390</v>
      </c>
      <c r="C233" t="s">
        <v>41</v>
      </c>
      <c r="D233" t="s">
        <v>135</v>
      </c>
      <c r="E233" s="2">
        <v>40119</v>
      </c>
      <c r="F233" s="2"/>
      <c r="G233" s="2">
        <v>25571</v>
      </c>
      <c r="H233" s="3" t="s">
        <v>45</v>
      </c>
      <c r="I233" s="3" t="s">
        <v>38</v>
      </c>
      <c r="J233" s="3" t="s">
        <v>54</v>
      </c>
      <c r="K233" s="5">
        <v>6644</v>
      </c>
      <c r="L233" s="5">
        <v>465</v>
      </c>
    </row>
    <row r="234" spans="1:12" x14ac:dyDescent="0.25">
      <c r="A234" s="3" t="s">
        <v>389</v>
      </c>
      <c r="B234" t="s">
        <v>388</v>
      </c>
      <c r="C234" t="s">
        <v>41</v>
      </c>
      <c r="D234" t="s">
        <v>135</v>
      </c>
      <c r="E234" s="2">
        <v>40135</v>
      </c>
      <c r="F234" s="2"/>
      <c r="G234" s="2">
        <v>27535</v>
      </c>
      <c r="H234" s="3" t="s">
        <v>39</v>
      </c>
      <c r="I234" s="3" t="s">
        <v>38</v>
      </c>
      <c r="J234" s="3" t="s">
        <v>37</v>
      </c>
      <c r="K234" s="5">
        <v>6754</v>
      </c>
      <c r="L234" s="5">
        <v>405</v>
      </c>
    </row>
    <row r="235" spans="1:12" x14ac:dyDescent="0.25">
      <c r="A235" s="3" t="s">
        <v>387</v>
      </c>
      <c r="B235" t="s">
        <v>386</v>
      </c>
      <c r="C235" t="s">
        <v>48</v>
      </c>
      <c r="D235" t="s">
        <v>135</v>
      </c>
      <c r="E235" s="2">
        <v>40176</v>
      </c>
      <c r="F235" s="2"/>
      <c r="G235" s="2">
        <v>29520</v>
      </c>
      <c r="H235" s="3" t="s">
        <v>45</v>
      </c>
      <c r="I235" s="3" t="s">
        <v>64</v>
      </c>
      <c r="J235" s="3" t="s">
        <v>51</v>
      </c>
      <c r="K235" s="5">
        <v>2806</v>
      </c>
      <c r="L235" s="5">
        <v>140</v>
      </c>
    </row>
    <row r="236" spans="1:12" x14ac:dyDescent="0.25">
      <c r="A236" s="3" t="s">
        <v>385</v>
      </c>
      <c r="B236" t="s">
        <v>384</v>
      </c>
      <c r="C236" t="s">
        <v>41</v>
      </c>
      <c r="D236" t="s">
        <v>135</v>
      </c>
      <c r="E236" s="2">
        <v>40179</v>
      </c>
      <c r="F236" s="2"/>
      <c r="G236" s="2">
        <v>28685</v>
      </c>
      <c r="H236" s="3" t="s">
        <v>45</v>
      </c>
      <c r="I236" s="3" t="s">
        <v>64</v>
      </c>
      <c r="J236" s="3" t="s">
        <v>61</v>
      </c>
      <c r="K236" s="5">
        <v>5775</v>
      </c>
      <c r="L236" s="5">
        <v>289</v>
      </c>
    </row>
    <row r="237" spans="1:12" x14ac:dyDescent="0.25">
      <c r="A237" s="3" t="s">
        <v>383</v>
      </c>
      <c r="B237" t="s">
        <v>382</v>
      </c>
      <c r="C237" t="s">
        <v>180</v>
      </c>
      <c r="D237" t="s">
        <v>135</v>
      </c>
      <c r="E237" s="2">
        <v>40196</v>
      </c>
      <c r="F237" s="2"/>
      <c r="G237" s="2">
        <v>28618</v>
      </c>
      <c r="H237" s="3" t="s">
        <v>45</v>
      </c>
      <c r="I237" s="3" t="s">
        <v>38</v>
      </c>
      <c r="J237" s="3" t="s">
        <v>61</v>
      </c>
      <c r="K237" s="5">
        <v>16899</v>
      </c>
      <c r="L237" s="5">
        <v>1521</v>
      </c>
    </row>
    <row r="238" spans="1:12" x14ac:dyDescent="0.25">
      <c r="A238" s="3" t="s">
        <v>381</v>
      </c>
      <c r="B238" t="s">
        <v>380</v>
      </c>
      <c r="C238" t="s">
        <v>41</v>
      </c>
      <c r="D238" t="s">
        <v>135</v>
      </c>
      <c r="E238" s="2">
        <v>40223</v>
      </c>
      <c r="F238" s="2"/>
      <c r="G238" s="2">
        <v>26009</v>
      </c>
      <c r="H238" s="3" t="s">
        <v>39</v>
      </c>
      <c r="I238" s="3" t="s">
        <v>38</v>
      </c>
      <c r="J238" s="3" t="s">
        <v>51</v>
      </c>
      <c r="K238" s="5">
        <v>9063</v>
      </c>
      <c r="L238" s="5">
        <v>544</v>
      </c>
    </row>
    <row r="239" spans="1:12" x14ac:dyDescent="0.25">
      <c r="A239" s="3" t="s">
        <v>379</v>
      </c>
      <c r="B239" t="s">
        <v>378</v>
      </c>
      <c r="C239" t="s">
        <v>180</v>
      </c>
      <c r="D239" t="s">
        <v>135</v>
      </c>
      <c r="E239" s="2">
        <v>40241</v>
      </c>
      <c r="F239" s="2"/>
      <c r="G239" s="2">
        <v>27414</v>
      </c>
      <c r="H239" s="3" t="s">
        <v>45</v>
      </c>
      <c r="I239" s="3" t="s">
        <v>88</v>
      </c>
      <c r="J239" s="3" t="s">
        <v>51</v>
      </c>
      <c r="K239" s="5">
        <v>20165</v>
      </c>
      <c r="L239" s="5">
        <v>2621</v>
      </c>
    </row>
    <row r="240" spans="1:12" x14ac:dyDescent="0.25">
      <c r="A240" s="3" t="s">
        <v>377</v>
      </c>
      <c r="B240" t="s">
        <v>376</v>
      </c>
      <c r="C240" t="s">
        <v>41</v>
      </c>
      <c r="D240" t="s">
        <v>135</v>
      </c>
      <c r="E240" s="2">
        <v>40241</v>
      </c>
      <c r="F240" s="2"/>
      <c r="G240" s="2">
        <v>31753</v>
      </c>
      <c r="H240" s="3" t="s">
        <v>39</v>
      </c>
      <c r="I240" s="3" t="s">
        <v>64</v>
      </c>
      <c r="J240" s="3" t="s">
        <v>44</v>
      </c>
      <c r="K240" s="5">
        <v>8013</v>
      </c>
      <c r="L240" s="5">
        <v>481</v>
      </c>
    </row>
    <row r="241" spans="1:12" x14ac:dyDescent="0.25">
      <c r="A241" s="3" t="s">
        <v>375</v>
      </c>
      <c r="B241" t="s">
        <v>374</v>
      </c>
      <c r="C241" t="s">
        <v>41</v>
      </c>
      <c r="D241" t="s">
        <v>135</v>
      </c>
      <c r="E241" s="2">
        <v>40260</v>
      </c>
      <c r="F241" s="2"/>
      <c r="G241" s="2">
        <v>27088</v>
      </c>
      <c r="H241" s="3" t="s">
        <v>45</v>
      </c>
      <c r="I241" s="3" t="s">
        <v>88</v>
      </c>
      <c r="J241" s="3" t="s">
        <v>54</v>
      </c>
      <c r="K241" s="5">
        <v>7877</v>
      </c>
      <c r="L241" s="5">
        <v>473</v>
      </c>
    </row>
    <row r="242" spans="1:12" x14ac:dyDescent="0.25">
      <c r="A242" s="3" t="s">
        <v>373</v>
      </c>
      <c r="B242" t="s">
        <v>372</v>
      </c>
      <c r="C242" t="s">
        <v>48</v>
      </c>
      <c r="D242" t="s">
        <v>135</v>
      </c>
      <c r="E242" s="2">
        <v>40287</v>
      </c>
      <c r="F242" s="2"/>
      <c r="G242" s="2">
        <v>29448</v>
      </c>
      <c r="H242" s="3" t="s">
        <v>39</v>
      </c>
      <c r="I242" s="3" t="s">
        <v>64</v>
      </c>
      <c r="J242" s="3" t="s">
        <v>44</v>
      </c>
      <c r="K242" s="5">
        <v>5645</v>
      </c>
      <c r="L242" s="5">
        <v>339</v>
      </c>
    </row>
    <row r="243" spans="1:12" x14ac:dyDescent="0.25">
      <c r="A243" s="3" t="s">
        <v>371</v>
      </c>
      <c r="B243" t="s">
        <v>370</v>
      </c>
      <c r="C243" t="s">
        <v>41</v>
      </c>
      <c r="D243" t="s">
        <v>135</v>
      </c>
      <c r="E243" s="2">
        <v>40290</v>
      </c>
      <c r="F243" s="2"/>
      <c r="G243" s="2">
        <v>31887</v>
      </c>
      <c r="H243" s="3" t="s">
        <v>39</v>
      </c>
      <c r="I243" s="3" t="s">
        <v>38</v>
      </c>
      <c r="J243" s="3" t="s">
        <v>61</v>
      </c>
      <c r="K243" s="5">
        <v>9583</v>
      </c>
      <c r="L243" s="5">
        <v>575</v>
      </c>
    </row>
    <row r="244" spans="1:12" x14ac:dyDescent="0.25">
      <c r="A244" s="3" t="s">
        <v>369</v>
      </c>
      <c r="B244" t="s">
        <v>368</v>
      </c>
      <c r="C244" t="s">
        <v>41</v>
      </c>
      <c r="D244" t="s">
        <v>135</v>
      </c>
      <c r="E244" s="2">
        <v>40298</v>
      </c>
      <c r="F244" s="2"/>
      <c r="G244" s="2">
        <v>29074</v>
      </c>
      <c r="H244" s="3" t="s">
        <v>39</v>
      </c>
      <c r="I244" s="3" t="s">
        <v>38</v>
      </c>
      <c r="J244" s="3" t="s">
        <v>54</v>
      </c>
      <c r="K244" s="5">
        <v>8236</v>
      </c>
      <c r="L244" s="5">
        <v>577</v>
      </c>
    </row>
    <row r="245" spans="1:12" x14ac:dyDescent="0.25">
      <c r="A245" s="3" t="s">
        <v>367</v>
      </c>
      <c r="B245" t="s">
        <v>366</v>
      </c>
      <c r="C245" t="s">
        <v>48</v>
      </c>
      <c r="D245" t="s">
        <v>135</v>
      </c>
      <c r="E245" s="2">
        <v>40308</v>
      </c>
      <c r="F245" s="2"/>
      <c r="G245" s="2">
        <v>26824</v>
      </c>
      <c r="H245" s="3" t="s">
        <v>45</v>
      </c>
      <c r="I245" s="3" t="s">
        <v>64</v>
      </c>
      <c r="J245" s="3" t="s">
        <v>61</v>
      </c>
      <c r="K245" s="5">
        <v>3987</v>
      </c>
      <c r="L245" s="5">
        <v>319</v>
      </c>
    </row>
    <row r="246" spans="1:12" x14ac:dyDescent="0.25">
      <c r="A246" s="3" t="s">
        <v>365</v>
      </c>
      <c r="B246" t="s">
        <v>364</v>
      </c>
      <c r="C246" t="s">
        <v>180</v>
      </c>
      <c r="D246" t="s">
        <v>135</v>
      </c>
      <c r="E246" s="2">
        <v>40311</v>
      </c>
      <c r="F246" s="2"/>
      <c r="G246" s="2">
        <v>26155</v>
      </c>
      <c r="H246" s="3" t="s">
        <v>39</v>
      </c>
      <c r="I246" s="3" t="s">
        <v>64</v>
      </c>
      <c r="J246" s="3" t="s">
        <v>44</v>
      </c>
      <c r="K246" s="5">
        <v>10354</v>
      </c>
      <c r="L246" s="5">
        <v>1139</v>
      </c>
    </row>
    <row r="247" spans="1:12" x14ac:dyDescent="0.25">
      <c r="A247" s="3" t="s">
        <v>363</v>
      </c>
      <c r="B247" t="s">
        <v>362</v>
      </c>
      <c r="C247" t="s">
        <v>180</v>
      </c>
      <c r="D247" t="s">
        <v>135</v>
      </c>
      <c r="E247" s="2">
        <v>40311</v>
      </c>
      <c r="F247" s="2"/>
      <c r="G247" s="2">
        <v>25463</v>
      </c>
      <c r="H247" s="3" t="s">
        <v>45</v>
      </c>
      <c r="I247" s="3" t="s">
        <v>88</v>
      </c>
      <c r="J247" s="3" t="s">
        <v>54</v>
      </c>
      <c r="K247" s="5">
        <v>14913</v>
      </c>
      <c r="L247" s="5">
        <v>1342</v>
      </c>
    </row>
    <row r="248" spans="1:12" x14ac:dyDescent="0.25">
      <c r="A248" s="3" t="s">
        <v>361</v>
      </c>
      <c r="B248" t="s">
        <v>360</v>
      </c>
      <c r="C248" t="s">
        <v>180</v>
      </c>
      <c r="D248" t="s">
        <v>135</v>
      </c>
      <c r="E248" s="2">
        <v>40346</v>
      </c>
      <c r="F248" s="2"/>
      <c r="G248" s="2">
        <v>29247</v>
      </c>
      <c r="H248" s="3" t="s">
        <v>39</v>
      </c>
      <c r="I248" s="3" t="s">
        <v>88</v>
      </c>
      <c r="J248" s="3" t="s">
        <v>51</v>
      </c>
      <c r="K248" s="5">
        <v>17248</v>
      </c>
      <c r="L248" s="5">
        <v>2242</v>
      </c>
    </row>
    <row r="249" spans="1:12" x14ac:dyDescent="0.25">
      <c r="A249" s="3" t="s">
        <v>359</v>
      </c>
      <c r="B249" t="s">
        <v>358</v>
      </c>
      <c r="C249" t="s">
        <v>48</v>
      </c>
      <c r="D249" t="s">
        <v>135</v>
      </c>
      <c r="E249" s="2">
        <v>40349</v>
      </c>
      <c r="F249" s="2"/>
      <c r="G249" s="2">
        <v>31678</v>
      </c>
      <c r="H249" s="3" t="s">
        <v>39</v>
      </c>
      <c r="I249" s="3" t="s">
        <v>64</v>
      </c>
      <c r="J249" s="3" t="s">
        <v>61</v>
      </c>
      <c r="K249" s="5">
        <v>5553</v>
      </c>
      <c r="L249" s="5">
        <v>500</v>
      </c>
    </row>
    <row r="250" spans="1:12" x14ac:dyDescent="0.25">
      <c r="A250" s="3" t="s">
        <v>357</v>
      </c>
      <c r="B250" t="s">
        <v>356</v>
      </c>
      <c r="C250" t="s">
        <v>48</v>
      </c>
      <c r="D250" t="s">
        <v>135</v>
      </c>
      <c r="E250" s="2">
        <v>40352</v>
      </c>
      <c r="F250" s="2"/>
      <c r="G250" s="2">
        <v>31918</v>
      </c>
      <c r="H250" s="3" t="s">
        <v>39</v>
      </c>
      <c r="I250" s="3" t="s">
        <v>64</v>
      </c>
      <c r="J250" s="3" t="s">
        <v>37</v>
      </c>
      <c r="K250" s="5">
        <v>5188</v>
      </c>
      <c r="L250" s="5">
        <v>467</v>
      </c>
    </row>
    <row r="251" spans="1:12" x14ac:dyDescent="0.25">
      <c r="A251" s="3" t="s">
        <v>355</v>
      </c>
      <c r="B251" t="s">
        <v>354</v>
      </c>
      <c r="C251" t="s">
        <v>48</v>
      </c>
      <c r="D251" t="s">
        <v>135</v>
      </c>
      <c r="E251" s="2">
        <v>40367</v>
      </c>
      <c r="F251" s="2"/>
      <c r="G251" s="2">
        <v>29989</v>
      </c>
      <c r="H251" s="3" t="s">
        <v>39</v>
      </c>
      <c r="I251" s="3" t="s">
        <v>88</v>
      </c>
      <c r="J251" s="3" t="s">
        <v>54</v>
      </c>
      <c r="K251" s="5">
        <v>3230</v>
      </c>
      <c r="L251" s="5">
        <v>258</v>
      </c>
    </row>
    <row r="252" spans="1:12" x14ac:dyDescent="0.25">
      <c r="A252" s="3" t="s">
        <v>353</v>
      </c>
      <c r="B252" t="s">
        <v>352</v>
      </c>
      <c r="C252" t="s">
        <v>41</v>
      </c>
      <c r="D252" t="s">
        <v>135</v>
      </c>
      <c r="E252" s="2">
        <v>40374</v>
      </c>
      <c r="F252" s="2"/>
      <c r="G252" s="2">
        <v>29050</v>
      </c>
      <c r="H252" s="3" t="s">
        <v>45</v>
      </c>
      <c r="I252" s="3" t="s">
        <v>64</v>
      </c>
      <c r="J252" s="3" t="s">
        <v>61</v>
      </c>
      <c r="K252" s="5">
        <v>7358</v>
      </c>
      <c r="L252" s="5">
        <v>441</v>
      </c>
    </row>
    <row r="253" spans="1:12" x14ac:dyDescent="0.25">
      <c r="A253" s="3" t="s">
        <v>351</v>
      </c>
      <c r="B253" t="s">
        <v>350</v>
      </c>
      <c r="C253" t="s">
        <v>41</v>
      </c>
      <c r="D253" t="s">
        <v>135</v>
      </c>
      <c r="E253" s="2">
        <v>40386</v>
      </c>
      <c r="F253" s="2"/>
      <c r="G253" s="2">
        <v>30483</v>
      </c>
      <c r="H253" s="3" t="s">
        <v>45</v>
      </c>
      <c r="I253" s="3" t="s">
        <v>64</v>
      </c>
      <c r="J253" s="3" t="s">
        <v>44</v>
      </c>
      <c r="K253" s="5">
        <v>9722</v>
      </c>
      <c r="L253" s="5">
        <v>486</v>
      </c>
    </row>
    <row r="254" spans="1:12" x14ac:dyDescent="0.25">
      <c r="A254" s="3" t="s">
        <v>349</v>
      </c>
      <c r="B254" t="s">
        <v>348</v>
      </c>
      <c r="C254" t="s">
        <v>48</v>
      </c>
      <c r="D254" t="s">
        <v>135</v>
      </c>
      <c r="E254" s="2">
        <v>40403</v>
      </c>
      <c r="F254" s="2"/>
      <c r="G254" s="2">
        <v>24076</v>
      </c>
      <c r="H254" s="3" t="s">
        <v>45</v>
      </c>
      <c r="I254" s="3" t="s">
        <v>88</v>
      </c>
      <c r="J254" s="3" t="s">
        <v>37</v>
      </c>
      <c r="K254" s="5">
        <v>4798</v>
      </c>
      <c r="L254" s="5">
        <v>288</v>
      </c>
    </row>
    <row r="255" spans="1:12" x14ac:dyDescent="0.25">
      <c r="A255" s="3" t="s">
        <v>347</v>
      </c>
      <c r="B255" t="s">
        <v>346</v>
      </c>
      <c r="C255" t="s">
        <v>48</v>
      </c>
      <c r="D255" t="s">
        <v>135</v>
      </c>
      <c r="E255" s="2">
        <v>40407</v>
      </c>
      <c r="F255" s="2"/>
      <c r="G255" s="2">
        <v>24626</v>
      </c>
      <c r="H255" s="3" t="s">
        <v>39</v>
      </c>
      <c r="I255" s="3" t="s">
        <v>88</v>
      </c>
      <c r="J255" s="3" t="s">
        <v>37</v>
      </c>
      <c r="K255" s="5">
        <v>3574</v>
      </c>
      <c r="L255" s="5">
        <v>322</v>
      </c>
    </row>
    <row r="256" spans="1:12" x14ac:dyDescent="0.25">
      <c r="A256" s="3" t="s">
        <v>345</v>
      </c>
      <c r="B256" t="s">
        <v>344</v>
      </c>
      <c r="C256" t="s">
        <v>48</v>
      </c>
      <c r="D256" t="s">
        <v>135</v>
      </c>
      <c r="E256" s="2">
        <v>40412</v>
      </c>
      <c r="F256" s="2"/>
      <c r="G256" s="2">
        <v>23420</v>
      </c>
      <c r="H256" s="3" t="s">
        <v>45</v>
      </c>
      <c r="I256" s="3" t="s">
        <v>88</v>
      </c>
      <c r="J256" s="3" t="s">
        <v>61</v>
      </c>
      <c r="K256" s="5">
        <v>4980</v>
      </c>
      <c r="L256" s="5">
        <v>349</v>
      </c>
    </row>
    <row r="257" spans="1:12" x14ac:dyDescent="0.25">
      <c r="A257" s="3" t="s">
        <v>343</v>
      </c>
      <c r="B257" t="s">
        <v>342</v>
      </c>
      <c r="C257" t="s">
        <v>41</v>
      </c>
      <c r="D257" t="s">
        <v>135</v>
      </c>
      <c r="E257" s="2">
        <v>40424</v>
      </c>
      <c r="F257" s="2"/>
      <c r="G257" s="2">
        <v>31443</v>
      </c>
      <c r="H257" s="3" t="s">
        <v>39</v>
      </c>
      <c r="I257" s="3" t="s">
        <v>38</v>
      </c>
      <c r="J257" s="3" t="s">
        <v>44</v>
      </c>
      <c r="K257" s="5">
        <v>6370</v>
      </c>
      <c r="L257" s="5">
        <v>382</v>
      </c>
    </row>
    <row r="258" spans="1:12" x14ac:dyDescent="0.25">
      <c r="A258" s="3" t="s">
        <v>341</v>
      </c>
      <c r="B258" t="s">
        <v>340</v>
      </c>
      <c r="C258" t="s">
        <v>48</v>
      </c>
      <c r="D258" t="s">
        <v>135</v>
      </c>
      <c r="E258" s="2">
        <v>40433</v>
      </c>
      <c r="F258" s="2"/>
      <c r="G258" s="2">
        <v>25810</v>
      </c>
      <c r="H258" s="3" t="s">
        <v>39</v>
      </c>
      <c r="I258" s="3" t="s">
        <v>38</v>
      </c>
      <c r="J258" s="3" t="s">
        <v>54</v>
      </c>
      <c r="K258" s="5">
        <v>4298</v>
      </c>
      <c r="L258" s="5">
        <v>301</v>
      </c>
    </row>
    <row r="259" spans="1:12" x14ac:dyDescent="0.25">
      <c r="A259" s="3" t="s">
        <v>339</v>
      </c>
      <c r="B259" t="s">
        <v>338</v>
      </c>
      <c r="C259" t="s">
        <v>41</v>
      </c>
      <c r="D259" t="s">
        <v>135</v>
      </c>
      <c r="E259" s="2">
        <v>40437</v>
      </c>
      <c r="F259" s="2"/>
      <c r="G259" s="2">
        <v>31689</v>
      </c>
      <c r="H259" s="3" t="s">
        <v>45</v>
      </c>
      <c r="I259" s="3" t="s">
        <v>64</v>
      </c>
      <c r="J259" s="3" t="s">
        <v>51</v>
      </c>
      <c r="K259" s="5">
        <v>5053</v>
      </c>
      <c r="L259" s="5">
        <v>303</v>
      </c>
    </row>
    <row r="260" spans="1:12" x14ac:dyDescent="0.25">
      <c r="A260" s="3" t="s">
        <v>337</v>
      </c>
      <c r="B260" t="s">
        <v>336</v>
      </c>
      <c r="C260" t="s">
        <v>48</v>
      </c>
      <c r="D260" t="s">
        <v>135</v>
      </c>
      <c r="E260" s="2">
        <v>40447</v>
      </c>
      <c r="F260" s="2"/>
      <c r="G260" s="2">
        <v>28746</v>
      </c>
      <c r="H260" s="3" t="s">
        <v>39</v>
      </c>
      <c r="I260" s="3" t="s">
        <v>64</v>
      </c>
      <c r="J260" s="3" t="s">
        <v>37</v>
      </c>
      <c r="K260" s="5">
        <v>3787</v>
      </c>
      <c r="L260" s="5">
        <v>379</v>
      </c>
    </row>
    <row r="261" spans="1:12" x14ac:dyDescent="0.25">
      <c r="A261" s="3" t="s">
        <v>335</v>
      </c>
      <c r="B261" t="s">
        <v>334</v>
      </c>
      <c r="C261" t="s">
        <v>48</v>
      </c>
      <c r="D261" t="s">
        <v>135</v>
      </c>
      <c r="E261" s="2">
        <v>40461</v>
      </c>
      <c r="F261" s="2"/>
      <c r="G261" s="2">
        <v>27541</v>
      </c>
      <c r="H261" s="3" t="s">
        <v>39</v>
      </c>
      <c r="I261" s="3" t="s">
        <v>64</v>
      </c>
      <c r="J261" s="3" t="s">
        <v>54</v>
      </c>
      <c r="K261" s="5">
        <v>4262</v>
      </c>
      <c r="L261" s="5">
        <v>256</v>
      </c>
    </row>
    <row r="262" spans="1:12" x14ac:dyDescent="0.25">
      <c r="A262" s="3" t="s">
        <v>333</v>
      </c>
      <c r="B262" t="s">
        <v>332</v>
      </c>
      <c r="C262" t="s">
        <v>41</v>
      </c>
      <c r="D262" t="s">
        <v>135</v>
      </c>
      <c r="E262" s="2">
        <v>40474</v>
      </c>
      <c r="F262" s="2"/>
      <c r="G262" s="2">
        <v>29196</v>
      </c>
      <c r="H262" s="3" t="s">
        <v>45</v>
      </c>
      <c r="I262" s="3" t="s">
        <v>88</v>
      </c>
      <c r="J262" s="3" t="s">
        <v>51</v>
      </c>
      <c r="K262" s="5">
        <v>8259</v>
      </c>
      <c r="L262" s="5">
        <v>661</v>
      </c>
    </row>
    <row r="263" spans="1:12" x14ac:dyDescent="0.25">
      <c r="A263" s="3" t="s">
        <v>331</v>
      </c>
      <c r="B263" t="s">
        <v>330</v>
      </c>
      <c r="C263" t="s">
        <v>41</v>
      </c>
      <c r="D263" t="s">
        <v>135</v>
      </c>
      <c r="E263" s="2">
        <v>40482</v>
      </c>
      <c r="F263" s="2"/>
      <c r="G263" s="2">
        <v>29046</v>
      </c>
      <c r="H263" s="3" t="s">
        <v>45</v>
      </c>
      <c r="I263" s="3" t="s">
        <v>88</v>
      </c>
      <c r="J263" s="3" t="s">
        <v>54</v>
      </c>
      <c r="K263" s="5">
        <v>5209</v>
      </c>
      <c r="L263" s="5">
        <v>313</v>
      </c>
    </row>
    <row r="264" spans="1:12" x14ac:dyDescent="0.25">
      <c r="A264" s="3" t="s">
        <v>329</v>
      </c>
      <c r="B264" t="s">
        <v>328</v>
      </c>
      <c r="C264" t="s">
        <v>41</v>
      </c>
      <c r="D264" t="s">
        <v>135</v>
      </c>
      <c r="E264" s="2">
        <v>40492</v>
      </c>
      <c r="F264" s="2"/>
      <c r="G264" s="2">
        <v>29442</v>
      </c>
      <c r="H264" s="3" t="s">
        <v>45</v>
      </c>
      <c r="I264" s="3" t="s">
        <v>88</v>
      </c>
      <c r="J264" s="3" t="s">
        <v>37</v>
      </c>
      <c r="K264" s="5">
        <v>5072</v>
      </c>
      <c r="L264" s="5">
        <v>254</v>
      </c>
    </row>
    <row r="265" spans="1:12" x14ac:dyDescent="0.25">
      <c r="A265" s="3" t="s">
        <v>327</v>
      </c>
      <c r="B265" t="s">
        <v>326</v>
      </c>
      <c r="C265" t="s">
        <v>48</v>
      </c>
      <c r="D265" t="s">
        <v>135</v>
      </c>
      <c r="E265" s="2">
        <v>40515</v>
      </c>
      <c r="F265" s="2"/>
      <c r="G265" s="2">
        <v>25781</v>
      </c>
      <c r="H265" s="3" t="s">
        <v>39</v>
      </c>
      <c r="I265" s="3" t="s">
        <v>64</v>
      </c>
      <c r="J265" s="3" t="s">
        <v>54</v>
      </c>
      <c r="K265" s="5">
        <v>5485</v>
      </c>
      <c r="L265" s="5">
        <v>439</v>
      </c>
    </row>
    <row r="266" spans="1:12" x14ac:dyDescent="0.25">
      <c r="A266" s="3" t="s">
        <v>325</v>
      </c>
      <c r="B266" t="s">
        <v>324</v>
      </c>
      <c r="C266" t="s">
        <v>48</v>
      </c>
      <c r="D266" t="s">
        <v>135</v>
      </c>
      <c r="E266" s="2">
        <v>40518</v>
      </c>
      <c r="F266" s="2"/>
      <c r="G266" s="2">
        <v>30358</v>
      </c>
      <c r="H266" s="3" t="s">
        <v>39</v>
      </c>
      <c r="I266" s="3" t="s">
        <v>64</v>
      </c>
      <c r="J266" s="3" t="s">
        <v>54</v>
      </c>
      <c r="K266" s="5">
        <v>3110</v>
      </c>
      <c r="L266" s="5">
        <v>156</v>
      </c>
    </row>
    <row r="267" spans="1:12" x14ac:dyDescent="0.25">
      <c r="A267" s="3" t="s">
        <v>323</v>
      </c>
      <c r="B267" t="s">
        <v>322</v>
      </c>
      <c r="C267" t="s">
        <v>180</v>
      </c>
      <c r="D267" t="s">
        <v>135</v>
      </c>
      <c r="E267" s="2">
        <v>40523</v>
      </c>
      <c r="F267" s="2"/>
      <c r="G267" s="2">
        <v>27707</v>
      </c>
      <c r="H267" s="3" t="s">
        <v>45</v>
      </c>
      <c r="I267" s="3" t="s">
        <v>88</v>
      </c>
      <c r="J267" s="3" t="s">
        <v>54</v>
      </c>
      <c r="K267" s="5">
        <v>15035</v>
      </c>
      <c r="L267" s="5">
        <v>1203</v>
      </c>
    </row>
    <row r="268" spans="1:12" x14ac:dyDescent="0.25">
      <c r="A268" s="3" t="s">
        <v>321</v>
      </c>
      <c r="B268" t="s">
        <v>320</v>
      </c>
      <c r="C268" t="s">
        <v>180</v>
      </c>
      <c r="D268" t="s">
        <v>135</v>
      </c>
      <c r="E268" s="2">
        <v>40569</v>
      </c>
      <c r="F268" s="2"/>
      <c r="G268" s="2">
        <v>31604</v>
      </c>
      <c r="H268" s="3" t="s">
        <v>39</v>
      </c>
      <c r="I268" s="3" t="s">
        <v>64</v>
      </c>
      <c r="J268" s="3" t="s">
        <v>44</v>
      </c>
      <c r="K268" s="5">
        <v>18673</v>
      </c>
      <c r="L268" s="5">
        <v>2054</v>
      </c>
    </row>
    <row r="269" spans="1:12" x14ac:dyDescent="0.25">
      <c r="A269" s="3" t="s">
        <v>319</v>
      </c>
      <c r="B269" t="s">
        <v>318</v>
      </c>
      <c r="C269" t="s">
        <v>48</v>
      </c>
      <c r="D269" t="s">
        <v>135</v>
      </c>
      <c r="E269" s="2">
        <v>40569</v>
      </c>
      <c r="F269" s="2"/>
      <c r="G269" s="2">
        <v>30565</v>
      </c>
      <c r="H269" s="3" t="s">
        <v>45</v>
      </c>
      <c r="I269" s="3" t="s">
        <v>64</v>
      </c>
      <c r="J269" s="3" t="s">
        <v>61</v>
      </c>
      <c r="K269" s="5">
        <v>3859</v>
      </c>
      <c r="L269" s="5">
        <v>270</v>
      </c>
    </row>
    <row r="270" spans="1:12" x14ac:dyDescent="0.25">
      <c r="A270" s="3" t="s">
        <v>317</v>
      </c>
      <c r="B270" t="s">
        <v>316</v>
      </c>
      <c r="C270" t="s">
        <v>48</v>
      </c>
      <c r="D270" t="s">
        <v>135</v>
      </c>
      <c r="E270" s="2">
        <v>40601</v>
      </c>
      <c r="F270" s="2"/>
      <c r="G270" s="2">
        <v>24433</v>
      </c>
      <c r="H270" s="3" t="s">
        <v>39</v>
      </c>
      <c r="I270" s="3" t="s">
        <v>38</v>
      </c>
      <c r="J270" s="3" t="s">
        <v>37</v>
      </c>
      <c r="K270" s="5">
        <v>3621</v>
      </c>
      <c r="L270" s="5">
        <v>326</v>
      </c>
    </row>
    <row r="271" spans="1:12" x14ac:dyDescent="0.25">
      <c r="A271" s="3" t="s">
        <v>315</v>
      </c>
      <c r="B271" t="s">
        <v>314</v>
      </c>
      <c r="C271" t="s">
        <v>48</v>
      </c>
      <c r="D271" t="s">
        <v>135</v>
      </c>
      <c r="E271" s="2">
        <v>40611</v>
      </c>
      <c r="F271" s="2"/>
      <c r="G271" s="2">
        <v>27984</v>
      </c>
      <c r="H271" s="3" t="s">
        <v>45</v>
      </c>
      <c r="I271" s="3" t="s">
        <v>38</v>
      </c>
      <c r="J271" s="3" t="s">
        <v>61</v>
      </c>
      <c r="K271" s="5">
        <v>5163</v>
      </c>
      <c r="L271" s="5">
        <v>516</v>
      </c>
    </row>
    <row r="272" spans="1:12" x14ac:dyDescent="0.25">
      <c r="A272" s="3" t="s">
        <v>313</v>
      </c>
      <c r="B272" t="s">
        <v>312</v>
      </c>
      <c r="C272" t="s">
        <v>41</v>
      </c>
      <c r="D272" t="s">
        <v>135</v>
      </c>
      <c r="E272" s="2">
        <v>40612</v>
      </c>
      <c r="F272" s="2"/>
      <c r="G272" s="2">
        <v>27498</v>
      </c>
      <c r="H272" s="3" t="s">
        <v>45</v>
      </c>
      <c r="I272" s="3" t="s">
        <v>88</v>
      </c>
      <c r="J272" s="3" t="s">
        <v>61</v>
      </c>
      <c r="K272" s="5">
        <v>9356</v>
      </c>
      <c r="L272" s="5">
        <v>842</v>
      </c>
    </row>
    <row r="273" spans="1:12" x14ac:dyDescent="0.25">
      <c r="A273" s="3" t="s">
        <v>311</v>
      </c>
      <c r="B273" t="s">
        <v>310</v>
      </c>
      <c r="C273" t="s">
        <v>180</v>
      </c>
      <c r="D273" t="s">
        <v>135</v>
      </c>
      <c r="E273" s="2">
        <v>40622</v>
      </c>
      <c r="F273" s="2"/>
      <c r="G273" s="2">
        <v>27220</v>
      </c>
      <c r="H273" s="3" t="s">
        <v>39</v>
      </c>
      <c r="I273" s="3" t="s">
        <v>38</v>
      </c>
      <c r="J273" s="3" t="s">
        <v>61</v>
      </c>
      <c r="K273" s="5">
        <v>20935</v>
      </c>
      <c r="L273" s="5">
        <v>1884</v>
      </c>
    </row>
    <row r="274" spans="1:12" x14ac:dyDescent="0.25">
      <c r="A274" s="3" t="s">
        <v>309</v>
      </c>
      <c r="B274" t="s">
        <v>308</v>
      </c>
      <c r="C274" t="s">
        <v>180</v>
      </c>
      <c r="D274" t="s">
        <v>135</v>
      </c>
      <c r="E274" s="2">
        <v>40631</v>
      </c>
      <c r="F274" s="2"/>
      <c r="G274" s="2">
        <v>29022</v>
      </c>
      <c r="H274" s="3" t="s">
        <v>45</v>
      </c>
      <c r="I274" s="3" t="s">
        <v>64</v>
      </c>
      <c r="J274" s="3" t="s">
        <v>54</v>
      </c>
      <c r="K274" s="5">
        <v>17596</v>
      </c>
      <c r="L274" s="5">
        <v>1936</v>
      </c>
    </row>
    <row r="275" spans="1:12" x14ac:dyDescent="0.25">
      <c r="A275" s="3" t="s">
        <v>307</v>
      </c>
      <c r="B275" t="s">
        <v>306</v>
      </c>
      <c r="C275" t="s">
        <v>223</v>
      </c>
      <c r="D275" t="s">
        <v>135</v>
      </c>
      <c r="E275" s="2">
        <v>40635</v>
      </c>
      <c r="F275" s="2"/>
      <c r="G275" s="2">
        <v>30484</v>
      </c>
      <c r="H275" s="3" t="s">
        <v>39</v>
      </c>
      <c r="I275" s="3" t="s">
        <v>38</v>
      </c>
      <c r="J275" s="3" t="s">
        <v>54</v>
      </c>
      <c r="K275" s="5">
        <v>31614</v>
      </c>
      <c r="L275" s="5">
        <v>4742</v>
      </c>
    </row>
    <row r="276" spans="1:12" x14ac:dyDescent="0.25">
      <c r="A276" s="3" t="s">
        <v>305</v>
      </c>
      <c r="B276" t="s">
        <v>304</v>
      </c>
      <c r="C276" t="s">
        <v>180</v>
      </c>
      <c r="D276" t="s">
        <v>135</v>
      </c>
      <c r="E276" s="2">
        <v>40644</v>
      </c>
      <c r="F276" s="2"/>
      <c r="G276" s="2">
        <v>30652</v>
      </c>
      <c r="H276" s="3" t="s">
        <v>39</v>
      </c>
      <c r="I276" s="3" t="s">
        <v>38</v>
      </c>
      <c r="J276" s="3" t="s">
        <v>37</v>
      </c>
      <c r="K276" s="5">
        <v>19252</v>
      </c>
      <c r="L276" s="5">
        <v>1925</v>
      </c>
    </row>
    <row r="277" spans="1:12" x14ac:dyDescent="0.25">
      <c r="A277" s="3" t="s">
        <v>303</v>
      </c>
      <c r="B277" t="s">
        <v>302</v>
      </c>
      <c r="C277" t="s">
        <v>41</v>
      </c>
      <c r="D277" t="s">
        <v>135</v>
      </c>
      <c r="E277" s="2">
        <v>40644</v>
      </c>
      <c r="F277" s="2"/>
      <c r="G277" s="2">
        <v>26168</v>
      </c>
      <c r="H277" s="3" t="s">
        <v>45</v>
      </c>
      <c r="I277" s="3" t="s">
        <v>88</v>
      </c>
      <c r="J277" s="3" t="s">
        <v>51</v>
      </c>
      <c r="K277" s="5">
        <v>5893</v>
      </c>
      <c r="L277" s="5">
        <v>413</v>
      </c>
    </row>
    <row r="278" spans="1:12" x14ac:dyDescent="0.25">
      <c r="A278" s="3" t="s">
        <v>301</v>
      </c>
      <c r="B278" t="s">
        <v>300</v>
      </c>
      <c r="C278" t="s">
        <v>48</v>
      </c>
      <c r="D278" t="s">
        <v>135</v>
      </c>
      <c r="E278" s="2">
        <v>40647</v>
      </c>
      <c r="F278" s="2"/>
      <c r="G278" s="2">
        <v>25560</v>
      </c>
      <c r="H278" s="3" t="s">
        <v>45</v>
      </c>
      <c r="I278" s="3" t="s">
        <v>38</v>
      </c>
      <c r="J278" s="3" t="s">
        <v>61</v>
      </c>
      <c r="K278" s="5">
        <v>4442</v>
      </c>
      <c r="L278" s="5">
        <v>311</v>
      </c>
    </row>
    <row r="279" spans="1:12" x14ac:dyDescent="0.25">
      <c r="A279" s="3" t="s">
        <v>299</v>
      </c>
      <c r="B279" t="s">
        <v>298</v>
      </c>
      <c r="C279" t="s">
        <v>41</v>
      </c>
      <c r="D279" t="s">
        <v>135</v>
      </c>
      <c r="E279" s="2">
        <v>40669</v>
      </c>
      <c r="F279" s="2"/>
      <c r="G279" s="2">
        <v>31573</v>
      </c>
      <c r="H279" s="3" t="s">
        <v>45</v>
      </c>
      <c r="I279" s="3" t="s">
        <v>38</v>
      </c>
      <c r="J279" s="3" t="s">
        <v>54</v>
      </c>
      <c r="K279" s="5">
        <v>6696</v>
      </c>
      <c r="L279" s="5">
        <v>670</v>
      </c>
    </row>
    <row r="280" spans="1:12" x14ac:dyDescent="0.25">
      <c r="A280" s="3" t="s">
        <v>297</v>
      </c>
      <c r="B280" t="s">
        <v>296</v>
      </c>
      <c r="C280" t="s">
        <v>48</v>
      </c>
      <c r="D280" t="s">
        <v>135</v>
      </c>
      <c r="E280" s="2">
        <v>40681</v>
      </c>
      <c r="F280" s="2"/>
      <c r="G280" s="2">
        <v>26073</v>
      </c>
      <c r="H280" s="3" t="s">
        <v>45</v>
      </c>
      <c r="I280" s="3" t="s">
        <v>38</v>
      </c>
      <c r="J280" s="3" t="s">
        <v>54</v>
      </c>
      <c r="K280" s="5">
        <v>5928</v>
      </c>
      <c r="L280" s="5">
        <v>296</v>
      </c>
    </row>
    <row r="281" spans="1:12" x14ac:dyDescent="0.25">
      <c r="A281" s="3" t="s">
        <v>295</v>
      </c>
      <c r="B281" t="s">
        <v>294</v>
      </c>
      <c r="C281" t="s">
        <v>41</v>
      </c>
      <c r="D281" t="s">
        <v>135</v>
      </c>
      <c r="E281" s="2">
        <v>40699</v>
      </c>
      <c r="F281" s="2"/>
      <c r="G281" s="2">
        <v>31059</v>
      </c>
      <c r="H281" s="3" t="s">
        <v>45</v>
      </c>
      <c r="I281" s="3" t="s">
        <v>64</v>
      </c>
      <c r="J281" s="3" t="s">
        <v>37</v>
      </c>
      <c r="K281" s="5">
        <v>6505</v>
      </c>
      <c r="L281" s="5">
        <v>520</v>
      </c>
    </row>
    <row r="282" spans="1:12" x14ac:dyDescent="0.25">
      <c r="A282" s="3" t="s">
        <v>293</v>
      </c>
      <c r="B282" t="s">
        <v>292</v>
      </c>
      <c r="C282" t="s">
        <v>41</v>
      </c>
      <c r="D282" t="s">
        <v>135</v>
      </c>
      <c r="E282" s="2">
        <v>40705</v>
      </c>
      <c r="F282" s="2"/>
      <c r="G282" s="2">
        <v>25189</v>
      </c>
      <c r="H282" s="3" t="s">
        <v>45</v>
      </c>
      <c r="I282" s="3" t="s">
        <v>64</v>
      </c>
      <c r="J282" s="3" t="s">
        <v>44</v>
      </c>
      <c r="K282" s="5">
        <v>5671</v>
      </c>
      <c r="L282" s="5">
        <v>567</v>
      </c>
    </row>
    <row r="283" spans="1:12" x14ac:dyDescent="0.25">
      <c r="A283" s="3" t="s">
        <v>291</v>
      </c>
      <c r="B283" t="s">
        <v>290</v>
      </c>
      <c r="C283" t="s">
        <v>41</v>
      </c>
      <c r="D283" t="s">
        <v>135</v>
      </c>
      <c r="E283" s="2">
        <v>40707</v>
      </c>
      <c r="F283" s="2"/>
      <c r="G283" s="2">
        <v>29404</v>
      </c>
      <c r="H283" s="3" t="s">
        <v>45</v>
      </c>
      <c r="I283" s="3" t="s">
        <v>88</v>
      </c>
      <c r="J283" s="3" t="s">
        <v>54</v>
      </c>
      <c r="K283" s="5">
        <v>5258</v>
      </c>
      <c r="L283" s="5">
        <v>368</v>
      </c>
    </row>
    <row r="284" spans="1:12" x14ac:dyDescent="0.25">
      <c r="A284" s="3" t="s">
        <v>289</v>
      </c>
      <c r="B284" t="s">
        <v>288</v>
      </c>
      <c r="C284" t="s">
        <v>48</v>
      </c>
      <c r="D284" t="s">
        <v>135</v>
      </c>
      <c r="E284" s="2">
        <v>40717</v>
      </c>
      <c r="F284" s="2"/>
      <c r="G284" s="2">
        <v>26958</v>
      </c>
      <c r="H284" s="3" t="s">
        <v>45</v>
      </c>
      <c r="I284" s="3" t="s">
        <v>64</v>
      </c>
      <c r="J284" s="3" t="s">
        <v>44</v>
      </c>
      <c r="K284" s="5">
        <v>4953</v>
      </c>
      <c r="L284" s="5">
        <v>495</v>
      </c>
    </row>
    <row r="285" spans="1:12" x14ac:dyDescent="0.25">
      <c r="A285" s="3" t="s">
        <v>287</v>
      </c>
      <c r="B285" t="s">
        <v>286</v>
      </c>
      <c r="C285" t="s">
        <v>48</v>
      </c>
      <c r="D285" t="s">
        <v>135</v>
      </c>
      <c r="E285" s="2">
        <v>40740</v>
      </c>
      <c r="F285" s="2"/>
      <c r="G285" s="2">
        <v>28343</v>
      </c>
      <c r="H285" s="3" t="s">
        <v>39</v>
      </c>
      <c r="I285" s="3" t="s">
        <v>88</v>
      </c>
      <c r="J285" s="3" t="s">
        <v>37</v>
      </c>
      <c r="K285" s="5">
        <v>3792</v>
      </c>
      <c r="L285" s="5">
        <v>228</v>
      </c>
    </row>
    <row r="286" spans="1:12" x14ac:dyDescent="0.25">
      <c r="A286" s="3" t="s">
        <v>285</v>
      </c>
      <c r="B286" t="s">
        <v>284</v>
      </c>
      <c r="C286" t="s">
        <v>41</v>
      </c>
      <c r="D286" t="s">
        <v>135</v>
      </c>
      <c r="E286" s="2">
        <v>40753</v>
      </c>
      <c r="F286" s="2"/>
      <c r="G286" s="2">
        <v>30874</v>
      </c>
      <c r="H286" s="3" t="s">
        <v>45</v>
      </c>
      <c r="I286" s="3" t="s">
        <v>64</v>
      </c>
      <c r="J286" s="3" t="s">
        <v>61</v>
      </c>
      <c r="K286" s="5">
        <v>7649</v>
      </c>
      <c r="L286" s="5">
        <v>459</v>
      </c>
    </row>
    <row r="287" spans="1:12" x14ac:dyDescent="0.25">
      <c r="A287" s="3" t="s">
        <v>283</v>
      </c>
      <c r="B287" t="s">
        <v>282</v>
      </c>
      <c r="C287" t="s">
        <v>41</v>
      </c>
      <c r="D287" t="s">
        <v>135</v>
      </c>
      <c r="E287" s="2">
        <v>40805</v>
      </c>
      <c r="F287" s="2"/>
      <c r="G287" s="2">
        <v>27407</v>
      </c>
      <c r="H287" s="3" t="s">
        <v>45</v>
      </c>
      <c r="I287" s="3" t="s">
        <v>64</v>
      </c>
      <c r="J287" s="3" t="s">
        <v>54</v>
      </c>
      <c r="K287" s="5">
        <v>5914</v>
      </c>
      <c r="L287" s="5">
        <v>296</v>
      </c>
    </row>
    <row r="288" spans="1:12" x14ac:dyDescent="0.25">
      <c r="A288" s="3" t="s">
        <v>281</v>
      </c>
      <c r="B288" t="s">
        <v>280</v>
      </c>
      <c r="C288" t="s">
        <v>41</v>
      </c>
      <c r="D288" t="s">
        <v>135</v>
      </c>
      <c r="E288" s="2">
        <v>40811</v>
      </c>
      <c r="F288" s="2"/>
      <c r="G288" s="2">
        <v>31612</v>
      </c>
      <c r="H288" s="3" t="s">
        <v>45</v>
      </c>
      <c r="I288" s="3" t="s">
        <v>64</v>
      </c>
      <c r="J288" s="3" t="s">
        <v>51</v>
      </c>
      <c r="K288" s="5">
        <v>9147</v>
      </c>
      <c r="L288" s="5">
        <v>640</v>
      </c>
    </row>
    <row r="289" spans="1:12" x14ac:dyDescent="0.25">
      <c r="A289" s="3" t="s">
        <v>279</v>
      </c>
      <c r="B289" t="s">
        <v>278</v>
      </c>
      <c r="C289" t="s">
        <v>41</v>
      </c>
      <c r="D289" t="s">
        <v>135</v>
      </c>
      <c r="E289" s="2">
        <v>40815</v>
      </c>
      <c r="F289" s="2"/>
      <c r="G289" s="2">
        <v>27226</v>
      </c>
      <c r="H289" s="3" t="s">
        <v>45</v>
      </c>
      <c r="I289" s="3" t="s">
        <v>64</v>
      </c>
      <c r="J289" s="3" t="s">
        <v>54</v>
      </c>
      <c r="K289" s="5">
        <v>8933</v>
      </c>
      <c r="L289" s="5">
        <v>536</v>
      </c>
    </row>
    <row r="290" spans="1:12" x14ac:dyDescent="0.25">
      <c r="A290" s="3" t="s">
        <v>277</v>
      </c>
      <c r="B290" t="s">
        <v>276</v>
      </c>
      <c r="C290" t="s">
        <v>48</v>
      </c>
      <c r="D290" t="s">
        <v>135</v>
      </c>
      <c r="E290" s="2">
        <v>40855</v>
      </c>
      <c r="F290" s="2"/>
      <c r="G290" s="2">
        <v>29187</v>
      </c>
      <c r="H290" s="3" t="s">
        <v>39</v>
      </c>
      <c r="I290" s="3" t="s">
        <v>88</v>
      </c>
      <c r="J290" s="3" t="s">
        <v>44</v>
      </c>
      <c r="K290" s="5">
        <v>2968</v>
      </c>
      <c r="L290" s="5">
        <v>297</v>
      </c>
    </row>
    <row r="291" spans="1:12" x14ac:dyDescent="0.25">
      <c r="A291" s="3" t="s">
        <v>275</v>
      </c>
      <c r="B291" t="s">
        <v>274</v>
      </c>
      <c r="C291" t="s">
        <v>48</v>
      </c>
      <c r="D291" t="s">
        <v>135</v>
      </c>
      <c r="E291" s="2">
        <v>40923</v>
      </c>
      <c r="F291" s="2"/>
      <c r="G291" s="2">
        <v>25474</v>
      </c>
      <c r="H291" s="3" t="s">
        <v>45</v>
      </c>
      <c r="I291" s="3" t="s">
        <v>88</v>
      </c>
      <c r="J291" s="3" t="s">
        <v>61</v>
      </c>
      <c r="K291" s="5">
        <v>4083</v>
      </c>
      <c r="L291" s="5">
        <v>367</v>
      </c>
    </row>
    <row r="292" spans="1:12" x14ac:dyDescent="0.25">
      <c r="A292" s="3" t="s">
        <v>273</v>
      </c>
      <c r="B292" t="s">
        <v>272</v>
      </c>
      <c r="C292" t="s">
        <v>180</v>
      </c>
      <c r="D292" t="s">
        <v>135</v>
      </c>
      <c r="E292" s="2">
        <v>40967</v>
      </c>
      <c r="F292" s="2"/>
      <c r="G292" s="2">
        <v>25889</v>
      </c>
      <c r="H292" s="3" t="s">
        <v>39</v>
      </c>
      <c r="I292" s="3" t="s">
        <v>38</v>
      </c>
      <c r="J292" s="3" t="s">
        <v>37</v>
      </c>
      <c r="K292" s="5">
        <v>18151</v>
      </c>
      <c r="L292" s="5">
        <v>1815</v>
      </c>
    </row>
    <row r="293" spans="1:12" x14ac:dyDescent="0.25">
      <c r="A293" s="3" t="s">
        <v>271</v>
      </c>
      <c r="B293" t="s">
        <v>270</v>
      </c>
      <c r="C293" t="s">
        <v>180</v>
      </c>
      <c r="D293" t="s">
        <v>135</v>
      </c>
      <c r="E293" s="2">
        <v>40995</v>
      </c>
      <c r="F293" s="2"/>
      <c r="G293" s="2">
        <v>28748</v>
      </c>
      <c r="H293" s="3" t="s">
        <v>39</v>
      </c>
      <c r="I293" s="3" t="s">
        <v>88</v>
      </c>
      <c r="J293" s="3" t="s">
        <v>54</v>
      </c>
      <c r="K293" s="5">
        <v>20112</v>
      </c>
      <c r="L293" s="5">
        <v>2413</v>
      </c>
    </row>
    <row r="294" spans="1:12" x14ac:dyDescent="0.25">
      <c r="A294" s="3" t="s">
        <v>269</v>
      </c>
      <c r="B294" t="s">
        <v>268</v>
      </c>
      <c r="C294" t="s">
        <v>48</v>
      </c>
      <c r="D294" t="s">
        <v>135</v>
      </c>
      <c r="E294" s="2">
        <v>41004</v>
      </c>
      <c r="F294" s="2"/>
      <c r="G294" s="2">
        <v>25987</v>
      </c>
      <c r="H294" s="3" t="s">
        <v>45</v>
      </c>
      <c r="I294" s="3" t="s">
        <v>38</v>
      </c>
      <c r="J294" s="3" t="s">
        <v>54</v>
      </c>
      <c r="K294" s="5">
        <v>4811</v>
      </c>
      <c r="L294" s="5">
        <v>289</v>
      </c>
    </row>
    <row r="295" spans="1:12" x14ac:dyDescent="0.25">
      <c r="A295" s="3" t="s">
        <v>267</v>
      </c>
      <c r="B295" t="s">
        <v>266</v>
      </c>
      <c r="C295" t="s">
        <v>48</v>
      </c>
      <c r="D295" t="s">
        <v>135</v>
      </c>
      <c r="E295" s="2">
        <v>41020</v>
      </c>
      <c r="F295" s="2"/>
      <c r="G295" s="2">
        <v>26681</v>
      </c>
      <c r="H295" s="3" t="s">
        <v>39</v>
      </c>
      <c r="I295" s="3" t="s">
        <v>38</v>
      </c>
      <c r="J295" s="3" t="s">
        <v>51</v>
      </c>
      <c r="K295" s="5">
        <v>4977</v>
      </c>
      <c r="L295" s="5">
        <v>448</v>
      </c>
    </row>
    <row r="296" spans="1:12" x14ac:dyDescent="0.25">
      <c r="A296" s="3" t="s">
        <v>265</v>
      </c>
      <c r="B296" t="s">
        <v>264</v>
      </c>
      <c r="C296" t="s">
        <v>41</v>
      </c>
      <c r="D296" t="s">
        <v>135</v>
      </c>
      <c r="E296" s="2">
        <v>41027</v>
      </c>
      <c r="F296" s="2"/>
      <c r="G296" s="2">
        <v>31679</v>
      </c>
      <c r="H296" s="3" t="s">
        <v>45</v>
      </c>
      <c r="I296" s="3" t="s">
        <v>88</v>
      </c>
      <c r="J296" s="3" t="s">
        <v>44</v>
      </c>
      <c r="K296" s="5">
        <v>5448</v>
      </c>
      <c r="L296" s="5">
        <v>272</v>
      </c>
    </row>
    <row r="297" spans="1:12" x14ac:dyDescent="0.25">
      <c r="A297" s="3" t="s">
        <v>263</v>
      </c>
      <c r="B297" t="s">
        <v>262</v>
      </c>
      <c r="C297" t="s">
        <v>41</v>
      </c>
      <c r="D297" t="s">
        <v>135</v>
      </c>
      <c r="E297" s="2">
        <v>41037</v>
      </c>
      <c r="F297" s="2"/>
      <c r="G297" s="2">
        <v>27663</v>
      </c>
      <c r="H297" s="3" t="s">
        <v>39</v>
      </c>
      <c r="I297" s="3" t="s">
        <v>64</v>
      </c>
      <c r="J297" s="3" t="s">
        <v>61</v>
      </c>
      <c r="K297" s="5">
        <v>8793</v>
      </c>
      <c r="L297" s="5">
        <v>791</v>
      </c>
    </row>
    <row r="298" spans="1:12" x14ac:dyDescent="0.25">
      <c r="A298" s="3" t="s">
        <v>261</v>
      </c>
      <c r="B298" t="s">
        <v>260</v>
      </c>
      <c r="C298" t="s">
        <v>180</v>
      </c>
      <c r="D298" t="s">
        <v>135</v>
      </c>
      <c r="E298" s="2">
        <v>41085</v>
      </c>
      <c r="F298" s="2"/>
      <c r="G298" s="2">
        <v>25871</v>
      </c>
      <c r="H298" s="3" t="s">
        <v>45</v>
      </c>
      <c r="I298" s="3" t="s">
        <v>64</v>
      </c>
      <c r="J298" s="3" t="s">
        <v>44</v>
      </c>
      <c r="K298" s="5">
        <v>18868</v>
      </c>
      <c r="L298" s="5">
        <v>2264</v>
      </c>
    </row>
    <row r="299" spans="1:12" x14ac:dyDescent="0.25">
      <c r="A299" s="3" t="s">
        <v>259</v>
      </c>
      <c r="B299" t="s">
        <v>258</v>
      </c>
      <c r="C299" t="s">
        <v>41</v>
      </c>
      <c r="D299" t="s">
        <v>135</v>
      </c>
      <c r="E299" s="2">
        <v>41109</v>
      </c>
      <c r="F299" s="2"/>
      <c r="G299" s="2">
        <v>28262</v>
      </c>
      <c r="H299" s="3" t="s">
        <v>45</v>
      </c>
      <c r="I299" s="3" t="s">
        <v>64</v>
      </c>
      <c r="J299" s="3" t="s">
        <v>51</v>
      </c>
      <c r="K299" s="5">
        <v>5934</v>
      </c>
      <c r="L299" s="5">
        <v>593</v>
      </c>
    </row>
    <row r="300" spans="1:12" x14ac:dyDescent="0.25">
      <c r="A300" s="3" t="s">
        <v>257</v>
      </c>
      <c r="B300" t="s">
        <v>256</v>
      </c>
      <c r="C300" t="s">
        <v>41</v>
      </c>
      <c r="D300" t="s">
        <v>135</v>
      </c>
      <c r="E300" s="2">
        <v>41109</v>
      </c>
      <c r="F300" s="2"/>
      <c r="G300" s="2">
        <v>31840</v>
      </c>
      <c r="H300" s="3" t="s">
        <v>45</v>
      </c>
      <c r="I300" s="3" t="s">
        <v>88</v>
      </c>
      <c r="J300" s="3" t="s">
        <v>44</v>
      </c>
      <c r="K300" s="5">
        <v>7016</v>
      </c>
      <c r="L300" s="5">
        <v>561</v>
      </c>
    </row>
    <row r="301" spans="1:12" x14ac:dyDescent="0.25">
      <c r="A301" s="3" t="s">
        <v>255</v>
      </c>
      <c r="B301" t="s">
        <v>254</v>
      </c>
      <c r="C301" t="s">
        <v>48</v>
      </c>
      <c r="D301" t="s">
        <v>135</v>
      </c>
      <c r="E301" s="2">
        <v>41135</v>
      </c>
      <c r="F301" s="2"/>
      <c r="G301" s="2">
        <v>31199</v>
      </c>
      <c r="H301" s="3" t="s">
        <v>39</v>
      </c>
      <c r="I301" s="3" t="s">
        <v>38</v>
      </c>
      <c r="J301" s="3" t="s">
        <v>61</v>
      </c>
      <c r="K301" s="5">
        <v>2846</v>
      </c>
      <c r="L301" s="5">
        <v>142</v>
      </c>
    </row>
    <row r="302" spans="1:12" x14ac:dyDescent="0.25">
      <c r="A302" s="3" t="s">
        <v>253</v>
      </c>
      <c r="B302" t="s">
        <v>252</v>
      </c>
      <c r="C302" t="s">
        <v>180</v>
      </c>
      <c r="D302" t="s">
        <v>135</v>
      </c>
      <c r="E302" s="2">
        <v>41140</v>
      </c>
      <c r="F302" s="2"/>
      <c r="G302" s="2">
        <v>27465</v>
      </c>
      <c r="H302" s="3" t="s">
        <v>45</v>
      </c>
      <c r="I302" s="3" t="s">
        <v>38</v>
      </c>
      <c r="J302" s="3" t="s">
        <v>61</v>
      </c>
      <c r="K302" s="5">
        <v>12810</v>
      </c>
      <c r="L302" s="5">
        <v>1153</v>
      </c>
    </row>
    <row r="303" spans="1:12" x14ac:dyDescent="0.25">
      <c r="A303" s="3" t="s">
        <v>251</v>
      </c>
      <c r="B303" t="s">
        <v>250</v>
      </c>
      <c r="C303" t="s">
        <v>48</v>
      </c>
      <c r="D303" t="s">
        <v>135</v>
      </c>
      <c r="E303" s="2">
        <v>41148</v>
      </c>
      <c r="F303" s="2"/>
      <c r="G303" s="2">
        <v>30211</v>
      </c>
      <c r="H303" s="3" t="s">
        <v>45</v>
      </c>
      <c r="I303" s="3" t="s">
        <v>38</v>
      </c>
      <c r="J303" s="3" t="s">
        <v>54</v>
      </c>
      <c r="K303" s="5">
        <v>3219</v>
      </c>
      <c r="L303" s="5">
        <v>258</v>
      </c>
    </row>
    <row r="304" spans="1:12" x14ac:dyDescent="0.25">
      <c r="A304" s="3" t="s">
        <v>249</v>
      </c>
      <c r="B304" t="s">
        <v>248</v>
      </c>
      <c r="C304" t="s">
        <v>41</v>
      </c>
      <c r="D304" t="s">
        <v>135</v>
      </c>
      <c r="E304" s="2">
        <v>41159</v>
      </c>
      <c r="F304" s="2"/>
      <c r="G304" s="2">
        <v>32404</v>
      </c>
      <c r="H304" s="3" t="s">
        <v>45</v>
      </c>
      <c r="I304" s="3" t="s">
        <v>38</v>
      </c>
      <c r="J304" s="3" t="s">
        <v>51</v>
      </c>
      <c r="K304" s="5">
        <v>8043</v>
      </c>
      <c r="L304" s="5">
        <v>402</v>
      </c>
    </row>
    <row r="305" spans="1:12" x14ac:dyDescent="0.25">
      <c r="A305" s="3" t="s">
        <v>247</v>
      </c>
      <c r="B305" t="s">
        <v>246</v>
      </c>
      <c r="C305" t="s">
        <v>41</v>
      </c>
      <c r="D305" t="s">
        <v>135</v>
      </c>
      <c r="E305" s="2">
        <v>41171</v>
      </c>
      <c r="F305" s="2"/>
      <c r="G305" s="2">
        <v>32581</v>
      </c>
      <c r="H305" s="3" t="s">
        <v>45</v>
      </c>
      <c r="I305" s="3" t="s">
        <v>88</v>
      </c>
      <c r="J305" s="3" t="s">
        <v>54</v>
      </c>
      <c r="K305" s="5">
        <v>6984</v>
      </c>
      <c r="L305" s="5">
        <v>629</v>
      </c>
    </row>
    <row r="306" spans="1:12" x14ac:dyDescent="0.25">
      <c r="A306" s="3" t="s">
        <v>245</v>
      </c>
      <c r="B306" t="s">
        <v>244</v>
      </c>
      <c r="C306" t="s">
        <v>180</v>
      </c>
      <c r="D306" t="s">
        <v>135</v>
      </c>
      <c r="E306" s="2">
        <v>41180</v>
      </c>
      <c r="F306" s="2"/>
      <c r="G306" s="2">
        <v>31918</v>
      </c>
      <c r="H306" s="3" t="s">
        <v>45</v>
      </c>
      <c r="I306" s="3" t="s">
        <v>88</v>
      </c>
      <c r="J306" s="3" t="s">
        <v>51</v>
      </c>
      <c r="K306" s="5">
        <v>21231</v>
      </c>
      <c r="L306" s="5">
        <v>2548</v>
      </c>
    </row>
    <row r="307" spans="1:12" x14ac:dyDescent="0.25">
      <c r="A307" s="3" t="s">
        <v>243</v>
      </c>
      <c r="B307" t="s">
        <v>242</v>
      </c>
      <c r="C307" t="s">
        <v>48</v>
      </c>
      <c r="D307" t="s">
        <v>135</v>
      </c>
      <c r="E307" s="2">
        <v>41182</v>
      </c>
      <c r="F307" s="2"/>
      <c r="G307" s="2">
        <v>24295</v>
      </c>
      <c r="H307" s="3" t="s">
        <v>39</v>
      </c>
      <c r="I307" s="3" t="s">
        <v>64</v>
      </c>
      <c r="J307" s="3" t="s">
        <v>54</v>
      </c>
      <c r="K307" s="5">
        <v>3355</v>
      </c>
      <c r="L307" s="5">
        <v>201</v>
      </c>
    </row>
    <row r="308" spans="1:12" x14ac:dyDescent="0.25">
      <c r="A308" s="3" t="s">
        <v>241</v>
      </c>
      <c r="B308" t="s">
        <v>240</v>
      </c>
      <c r="C308" t="s">
        <v>41</v>
      </c>
      <c r="D308" t="s">
        <v>135</v>
      </c>
      <c r="E308" s="2">
        <v>41213</v>
      </c>
      <c r="F308" s="2"/>
      <c r="G308" s="2">
        <v>26447</v>
      </c>
      <c r="H308" s="3" t="s">
        <v>39</v>
      </c>
      <c r="I308" s="3" t="s">
        <v>38</v>
      </c>
      <c r="J308" s="3" t="s">
        <v>37</v>
      </c>
      <c r="K308" s="5">
        <v>8816</v>
      </c>
      <c r="L308" s="5">
        <v>617</v>
      </c>
    </row>
    <row r="309" spans="1:12" x14ac:dyDescent="0.25">
      <c r="A309" s="3" t="s">
        <v>239</v>
      </c>
      <c r="B309" t="s">
        <v>238</v>
      </c>
      <c r="C309" t="s">
        <v>180</v>
      </c>
      <c r="D309" t="s">
        <v>135</v>
      </c>
      <c r="E309" s="2">
        <v>41229</v>
      </c>
      <c r="F309" s="2"/>
      <c r="G309" s="2">
        <v>28073</v>
      </c>
      <c r="H309" s="3" t="s">
        <v>45</v>
      </c>
      <c r="I309" s="3" t="s">
        <v>88</v>
      </c>
      <c r="J309" s="3" t="s">
        <v>51</v>
      </c>
      <c r="K309" s="5">
        <v>12345</v>
      </c>
      <c r="L309" s="5">
        <v>1605</v>
      </c>
    </row>
    <row r="310" spans="1:12" x14ac:dyDescent="0.25">
      <c r="A310" s="3" t="s">
        <v>237</v>
      </c>
      <c r="B310" t="s">
        <v>236</v>
      </c>
      <c r="C310" t="s">
        <v>48</v>
      </c>
      <c r="D310" t="s">
        <v>135</v>
      </c>
      <c r="E310" s="2">
        <v>41253</v>
      </c>
      <c r="F310" s="2"/>
      <c r="G310" s="2">
        <v>31204</v>
      </c>
      <c r="H310" s="3" t="s">
        <v>39</v>
      </c>
      <c r="I310" s="3" t="s">
        <v>38</v>
      </c>
      <c r="J310" s="3" t="s">
        <v>44</v>
      </c>
      <c r="K310" s="5">
        <v>3802</v>
      </c>
      <c r="L310" s="5">
        <v>304</v>
      </c>
    </row>
    <row r="311" spans="1:12" x14ac:dyDescent="0.25">
      <c r="A311" s="3" t="s">
        <v>235</v>
      </c>
      <c r="B311" t="s">
        <v>234</v>
      </c>
      <c r="C311" t="s">
        <v>41</v>
      </c>
      <c r="D311" t="s">
        <v>135</v>
      </c>
      <c r="E311" s="2">
        <v>41265</v>
      </c>
      <c r="F311" s="2"/>
      <c r="G311" s="2">
        <v>27088</v>
      </c>
      <c r="H311" s="3" t="s">
        <v>45</v>
      </c>
      <c r="I311" s="3" t="s">
        <v>88</v>
      </c>
      <c r="J311" s="3" t="s">
        <v>54</v>
      </c>
      <c r="K311" s="5">
        <v>5511</v>
      </c>
      <c r="L311" s="5">
        <v>441</v>
      </c>
    </row>
    <row r="312" spans="1:12" x14ac:dyDescent="0.25">
      <c r="A312" s="3" t="s">
        <v>233</v>
      </c>
      <c r="B312" t="s">
        <v>232</v>
      </c>
      <c r="C312" t="s">
        <v>41</v>
      </c>
      <c r="D312" t="s">
        <v>135</v>
      </c>
      <c r="E312" s="2">
        <v>41282</v>
      </c>
      <c r="F312" s="2"/>
      <c r="G312" s="2">
        <v>31912</v>
      </c>
      <c r="H312" s="3" t="s">
        <v>45</v>
      </c>
      <c r="I312" s="3" t="s">
        <v>64</v>
      </c>
      <c r="J312" s="3" t="s">
        <v>51</v>
      </c>
      <c r="K312" s="5">
        <v>7695</v>
      </c>
      <c r="L312" s="5">
        <v>539</v>
      </c>
    </row>
    <row r="313" spans="1:12" x14ac:dyDescent="0.25">
      <c r="A313" s="3" t="s">
        <v>231</v>
      </c>
      <c r="B313" t="s">
        <v>230</v>
      </c>
      <c r="C313" t="s">
        <v>48</v>
      </c>
      <c r="D313" t="s">
        <v>135</v>
      </c>
      <c r="E313" s="2">
        <v>41334</v>
      </c>
      <c r="F313" s="2"/>
      <c r="G313" s="2">
        <v>33063</v>
      </c>
      <c r="H313" s="3" t="s">
        <v>39</v>
      </c>
      <c r="I313" s="3" t="s">
        <v>88</v>
      </c>
      <c r="J313" s="3" t="s">
        <v>44</v>
      </c>
      <c r="K313" s="5">
        <v>5520</v>
      </c>
      <c r="L313" s="5">
        <v>442</v>
      </c>
    </row>
    <row r="314" spans="1:12" x14ac:dyDescent="0.25">
      <c r="A314" s="3" t="s">
        <v>229</v>
      </c>
      <c r="B314" t="s">
        <v>228</v>
      </c>
      <c r="C314" t="s">
        <v>41</v>
      </c>
      <c r="D314" t="s">
        <v>135</v>
      </c>
      <c r="E314" s="2">
        <v>41368</v>
      </c>
      <c r="F314" s="2"/>
      <c r="G314" s="2">
        <v>25700</v>
      </c>
      <c r="H314" s="3" t="s">
        <v>45</v>
      </c>
      <c r="I314" s="3" t="s">
        <v>88</v>
      </c>
      <c r="J314" s="3" t="s">
        <v>37</v>
      </c>
      <c r="K314" s="5">
        <v>7123</v>
      </c>
      <c r="L314" s="5">
        <v>499</v>
      </c>
    </row>
    <row r="315" spans="1:12" x14ac:dyDescent="0.25">
      <c r="A315" s="3" t="s">
        <v>227</v>
      </c>
      <c r="B315" t="s">
        <v>226</v>
      </c>
      <c r="C315" t="s">
        <v>41</v>
      </c>
      <c r="D315" t="s">
        <v>135</v>
      </c>
      <c r="E315" s="2">
        <v>41417</v>
      </c>
      <c r="F315" s="2"/>
      <c r="G315" s="2">
        <v>24383</v>
      </c>
      <c r="H315" s="3" t="s">
        <v>39</v>
      </c>
      <c r="I315" s="3" t="s">
        <v>38</v>
      </c>
      <c r="J315" s="3" t="s">
        <v>51</v>
      </c>
      <c r="K315" s="5">
        <v>5015</v>
      </c>
      <c r="L315" s="5">
        <v>251</v>
      </c>
    </row>
    <row r="316" spans="1:12" x14ac:dyDescent="0.25">
      <c r="A316" s="3" t="s">
        <v>225</v>
      </c>
      <c r="B316" t="s">
        <v>224</v>
      </c>
      <c r="C316" t="s">
        <v>223</v>
      </c>
      <c r="D316" t="s">
        <v>135</v>
      </c>
      <c r="E316" s="2">
        <v>41431</v>
      </c>
      <c r="F316" s="2"/>
      <c r="G316" s="2">
        <v>28132</v>
      </c>
      <c r="H316" s="3" t="s">
        <v>45</v>
      </c>
      <c r="I316" s="3" t="s">
        <v>38</v>
      </c>
      <c r="J316" s="3" t="s">
        <v>51</v>
      </c>
      <c r="K316" s="5">
        <v>34073</v>
      </c>
      <c r="L316" s="5">
        <v>4089</v>
      </c>
    </row>
    <row r="317" spans="1:12" x14ac:dyDescent="0.25">
      <c r="A317" s="3" t="s">
        <v>222</v>
      </c>
      <c r="B317" t="s">
        <v>221</v>
      </c>
      <c r="C317" t="s">
        <v>48</v>
      </c>
      <c r="D317" t="s">
        <v>135</v>
      </c>
      <c r="E317" s="2">
        <v>41432</v>
      </c>
      <c r="F317" s="2"/>
      <c r="G317" s="2">
        <v>26246</v>
      </c>
      <c r="H317" s="3" t="s">
        <v>39</v>
      </c>
      <c r="I317" s="3" t="s">
        <v>64</v>
      </c>
      <c r="J317" s="3" t="s">
        <v>44</v>
      </c>
      <c r="K317" s="5">
        <v>5725</v>
      </c>
      <c r="L317" s="5">
        <v>401</v>
      </c>
    </row>
    <row r="318" spans="1:12" x14ac:dyDescent="0.25">
      <c r="A318" s="3" t="s">
        <v>220</v>
      </c>
      <c r="B318" t="s">
        <v>219</v>
      </c>
      <c r="C318" t="s">
        <v>180</v>
      </c>
      <c r="D318" t="s">
        <v>135</v>
      </c>
      <c r="E318" s="2">
        <v>41434</v>
      </c>
      <c r="F318" s="2"/>
      <c r="G318" s="2">
        <v>27079</v>
      </c>
      <c r="H318" s="3" t="s">
        <v>45</v>
      </c>
      <c r="I318" s="3" t="s">
        <v>88</v>
      </c>
      <c r="J318" s="3" t="s">
        <v>51</v>
      </c>
      <c r="K318" s="5">
        <v>18483</v>
      </c>
      <c r="L318" s="5">
        <v>2033</v>
      </c>
    </row>
    <row r="319" spans="1:12" x14ac:dyDescent="0.25">
      <c r="A319" s="3" t="s">
        <v>218</v>
      </c>
      <c r="B319" t="s">
        <v>217</v>
      </c>
      <c r="C319" t="s">
        <v>41</v>
      </c>
      <c r="D319" t="s">
        <v>135</v>
      </c>
      <c r="E319" s="2">
        <v>41437</v>
      </c>
      <c r="F319" s="2"/>
      <c r="G319" s="2">
        <v>32932</v>
      </c>
      <c r="H319" s="3" t="s">
        <v>39</v>
      </c>
      <c r="I319" s="3" t="s">
        <v>38</v>
      </c>
      <c r="J319" s="3" t="s">
        <v>44</v>
      </c>
      <c r="K319" s="5">
        <v>5770</v>
      </c>
      <c r="L319" s="5">
        <v>289</v>
      </c>
    </row>
    <row r="320" spans="1:12" x14ac:dyDescent="0.25">
      <c r="A320" s="3" t="s">
        <v>216</v>
      </c>
      <c r="B320" t="s">
        <v>215</v>
      </c>
      <c r="C320" t="s">
        <v>41</v>
      </c>
      <c r="D320" t="s">
        <v>135</v>
      </c>
      <c r="E320" s="2">
        <v>41465</v>
      </c>
      <c r="F320" s="2"/>
      <c r="G320" s="2">
        <v>29418</v>
      </c>
      <c r="H320" s="3" t="s">
        <v>45</v>
      </c>
      <c r="I320" s="3" t="s">
        <v>64</v>
      </c>
      <c r="J320" s="3" t="s">
        <v>51</v>
      </c>
      <c r="K320" s="5">
        <v>6303</v>
      </c>
      <c r="L320" s="5">
        <v>504</v>
      </c>
    </row>
    <row r="321" spans="1:12" x14ac:dyDescent="0.25">
      <c r="A321" s="3" t="s">
        <v>214</v>
      </c>
      <c r="B321" t="s">
        <v>213</v>
      </c>
      <c r="C321" t="s">
        <v>48</v>
      </c>
      <c r="D321" t="s">
        <v>135</v>
      </c>
      <c r="E321" s="2">
        <v>41476</v>
      </c>
      <c r="F321" s="2"/>
      <c r="G321" s="2">
        <v>31424</v>
      </c>
      <c r="H321" s="3" t="s">
        <v>39</v>
      </c>
      <c r="I321" s="3" t="s">
        <v>88</v>
      </c>
      <c r="J321" s="3" t="s">
        <v>37</v>
      </c>
      <c r="K321" s="5">
        <v>4608</v>
      </c>
      <c r="L321" s="5">
        <v>230</v>
      </c>
    </row>
    <row r="322" spans="1:12" x14ac:dyDescent="0.25">
      <c r="A322" s="3" t="s">
        <v>212</v>
      </c>
      <c r="B322" t="s">
        <v>211</v>
      </c>
      <c r="C322" t="s">
        <v>180</v>
      </c>
      <c r="D322" t="s">
        <v>135</v>
      </c>
      <c r="E322" s="2">
        <v>41488</v>
      </c>
      <c r="F322" s="2"/>
      <c r="G322" s="2">
        <v>26567</v>
      </c>
      <c r="H322" s="3" t="s">
        <v>45</v>
      </c>
      <c r="I322" s="3" t="s">
        <v>38</v>
      </c>
      <c r="J322" s="3" t="s">
        <v>37</v>
      </c>
      <c r="K322" s="5">
        <v>20986</v>
      </c>
      <c r="L322" s="5">
        <v>2728</v>
      </c>
    </row>
    <row r="323" spans="1:12" x14ac:dyDescent="0.25">
      <c r="A323" s="3" t="s">
        <v>210</v>
      </c>
      <c r="B323" t="s">
        <v>209</v>
      </c>
      <c r="C323" t="s">
        <v>180</v>
      </c>
      <c r="D323" t="s">
        <v>135</v>
      </c>
      <c r="E323" s="2">
        <v>41526</v>
      </c>
      <c r="F323" s="2"/>
      <c r="G323" s="2">
        <v>27574</v>
      </c>
      <c r="H323" s="3" t="s">
        <v>45</v>
      </c>
      <c r="I323" s="3" t="s">
        <v>38</v>
      </c>
      <c r="J323" s="3" t="s">
        <v>61</v>
      </c>
      <c r="K323" s="5">
        <v>19684</v>
      </c>
      <c r="L323" s="5">
        <v>2559</v>
      </c>
    </row>
    <row r="324" spans="1:12" x14ac:dyDescent="0.25">
      <c r="A324" s="3" t="s">
        <v>208</v>
      </c>
      <c r="B324" t="s">
        <v>207</v>
      </c>
      <c r="C324" t="s">
        <v>41</v>
      </c>
      <c r="D324" t="s">
        <v>135</v>
      </c>
      <c r="E324" s="2">
        <v>41529</v>
      </c>
      <c r="F324" s="2"/>
      <c r="G324" s="2">
        <v>29034</v>
      </c>
      <c r="H324" s="3" t="s">
        <v>45</v>
      </c>
      <c r="I324" s="3" t="s">
        <v>64</v>
      </c>
      <c r="J324" s="3" t="s">
        <v>61</v>
      </c>
      <c r="K324" s="5">
        <v>6501</v>
      </c>
      <c r="L324" s="5">
        <v>390</v>
      </c>
    </row>
    <row r="325" spans="1:12" x14ac:dyDescent="0.25">
      <c r="A325" s="3" t="s">
        <v>206</v>
      </c>
      <c r="B325" t="s">
        <v>205</v>
      </c>
      <c r="C325" t="s">
        <v>48</v>
      </c>
      <c r="D325" t="s">
        <v>135</v>
      </c>
      <c r="E325" s="2">
        <v>41534</v>
      </c>
      <c r="F325" s="2"/>
      <c r="G325" s="2">
        <v>27774</v>
      </c>
      <c r="H325" s="3" t="s">
        <v>45</v>
      </c>
      <c r="I325" s="3" t="s">
        <v>88</v>
      </c>
      <c r="J325" s="3" t="s">
        <v>51</v>
      </c>
      <c r="K325" s="5">
        <v>4316</v>
      </c>
      <c r="L325" s="5">
        <v>388</v>
      </c>
    </row>
    <row r="326" spans="1:12" x14ac:dyDescent="0.25">
      <c r="A326" s="3" t="s">
        <v>204</v>
      </c>
      <c r="B326" t="s">
        <v>203</v>
      </c>
      <c r="C326" t="s">
        <v>48</v>
      </c>
      <c r="D326" t="s">
        <v>135</v>
      </c>
      <c r="E326" s="2">
        <v>41540</v>
      </c>
      <c r="F326" s="2"/>
      <c r="G326" s="2">
        <v>30172</v>
      </c>
      <c r="H326" s="3" t="s">
        <v>39</v>
      </c>
      <c r="I326" s="3" t="s">
        <v>88</v>
      </c>
      <c r="J326" s="3" t="s">
        <v>44</v>
      </c>
      <c r="K326" s="5">
        <v>3040</v>
      </c>
      <c r="L326" s="5">
        <v>213</v>
      </c>
    </row>
    <row r="327" spans="1:12" x14ac:dyDescent="0.25">
      <c r="A327" s="3" t="s">
        <v>202</v>
      </c>
      <c r="B327" t="s">
        <v>201</v>
      </c>
      <c r="C327" t="s">
        <v>41</v>
      </c>
      <c r="D327" t="s">
        <v>135</v>
      </c>
      <c r="E327" s="2">
        <v>41555</v>
      </c>
      <c r="F327" s="2"/>
      <c r="G327" s="2">
        <v>28481</v>
      </c>
      <c r="H327" s="3" t="s">
        <v>45</v>
      </c>
      <c r="I327" s="3" t="s">
        <v>88</v>
      </c>
      <c r="J327" s="3" t="s">
        <v>51</v>
      </c>
      <c r="K327" s="5">
        <v>6021</v>
      </c>
      <c r="L327" s="5">
        <v>361</v>
      </c>
    </row>
    <row r="328" spans="1:12" x14ac:dyDescent="0.25">
      <c r="A328" s="3" t="s">
        <v>200</v>
      </c>
      <c r="B328" t="s">
        <v>199</v>
      </c>
      <c r="C328" t="s">
        <v>41</v>
      </c>
      <c r="D328" t="s">
        <v>135</v>
      </c>
      <c r="E328" s="2">
        <v>41565</v>
      </c>
      <c r="F328" s="2"/>
      <c r="G328" s="2">
        <v>22574</v>
      </c>
      <c r="H328" s="3" t="s">
        <v>45</v>
      </c>
      <c r="I328" s="3" t="s">
        <v>38</v>
      </c>
      <c r="J328" s="3" t="s">
        <v>44</v>
      </c>
      <c r="K328" s="5">
        <v>9192</v>
      </c>
      <c r="L328" s="5">
        <v>735</v>
      </c>
    </row>
    <row r="329" spans="1:12" x14ac:dyDescent="0.25">
      <c r="A329" s="3" t="s">
        <v>198</v>
      </c>
      <c r="B329" t="s">
        <v>197</v>
      </c>
      <c r="C329" t="s">
        <v>41</v>
      </c>
      <c r="D329" t="s">
        <v>135</v>
      </c>
      <c r="E329" s="2">
        <v>41595</v>
      </c>
      <c r="F329" s="2"/>
      <c r="G329" s="2">
        <v>27963</v>
      </c>
      <c r="H329" s="3" t="s">
        <v>45</v>
      </c>
      <c r="I329" s="3" t="s">
        <v>64</v>
      </c>
      <c r="J329" s="3" t="s">
        <v>51</v>
      </c>
      <c r="K329" s="5">
        <v>5116</v>
      </c>
      <c r="L329" s="5">
        <v>512</v>
      </c>
    </row>
    <row r="330" spans="1:12" x14ac:dyDescent="0.25">
      <c r="A330" s="3" t="s">
        <v>196</v>
      </c>
      <c r="B330" t="s">
        <v>195</v>
      </c>
      <c r="C330" t="s">
        <v>41</v>
      </c>
      <c r="D330" t="s">
        <v>135</v>
      </c>
      <c r="E330" s="2">
        <v>41601</v>
      </c>
      <c r="F330" s="2"/>
      <c r="G330" s="2">
        <v>24084</v>
      </c>
      <c r="H330" s="3" t="s">
        <v>45</v>
      </c>
      <c r="I330" s="3" t="s">
        <v>88</v>
      </c>
      <c r="J330" s="3" t="s">
        <v>54</v>
      </c>
      <c r="K330" s="5">
        <v>7564</v>
      </c>
      <c r="L330" s="5">
        <v>681</v>
      </c>
    </row>
    <row r="331" spans="1:12" x14ac:dyDescent="0.25">
      <c r="A331" s="3" t="s">
        <v>194</v>
      </c>
      <c r="B331" t="s">
        <v>193</v>
      </c>
      <c r="C331" t="s">
        <v>48</v>
      </c>
      <c r="D331" t="s">
        <v>135</v>
      </c>
      <c r="E331" s="2">
        <v>41605</v>
      </c>
      <c r="F331" s="2"/>
      <c r="G331" s="2">
        <v>27661</v>
      </c>
      <c r="H331" s="3" t="s">
        <v>45</v>
      </c>
      <c r="I331" s="3" t="s">
        <v>64</v>
      </c>
      <c r="J331" s="3" t="s">
        <v>44</v>
      </c>
      <c r="K331" s="5">
        <v>3295</v>
      </c>
      <c r="L331" s="5">
        <v>264</v>
      </c>
    </row>
    <row r="332" spans="1:12" x14ac:dyDescent="0.25">
      <c r="A332" s="3" t="s">
        <v>192</v>
      </c>
      <c r="B332" t="s">
        <v>191</v>
      </c>
      <c r="C332" t="s">
        <v>48</v>
      </c>
      <c r="D332" t="s">
        <v>135</v>
      </c>
      <c r="E332" s="2">
        <v>41633</v>
      </c>
      <c r="F332" s="2"/>
      <c r="G332" s="2">
        <v>31555</v>
      </c>
      <c r="H332" s="3" t="s">
        <v>39</v>
      </c>
      <c r="I332" s="3" t="s">
        <v>88</v>
      </c>
      <c r="J332" s="3" t="s">
        <v>54</v>
      </c>
      <c r="K332" s="5">
        <v>5386</v>
      </c>
      <c r="L332" s="5">
        <v>539</v>
      </c>
    </row>
    <row r="333" spans="1:12" x14ac:dyDescent="0.25">
      <c r="A333" s="3" t="s">
        <v>190</v>
      </c>
      <c r="B333" t="s">
        <v>189</v>
      </c>
      <c r="C333" t="s">
        <v>41</v>
      </c>
      <c r="D333" t="s">
        <v>135</v>
      </c>
      <c r="E333" s="2">
        <v>41644</v>
      </c>
      <c r="F333" s="2"/>
      <c r="G333" s="2">
        <v>26806</v>
      </c>
      <c r="H333" s="3" t="s">
        <v>45</v>
      </c>
      <c r="I333" s="3" t="s">
        <v>38</v>
      </c>
      <c r="J333" s="3" t="s">
        <v>61</v>
      </c>
      <c r="K333" s="5">
        <v>5416</v>
      </c>
      <c r="L333" s="5">
        <v>542</v>
      </c>
    </row>
    <row r="334" spans="1:12" x14ac:dyDescent="0.25">
      <c r="A334" s="3" t="s">
        <v>188</v>
      </c>
      <c r="B334" t="s">
        <v>187</v>
      </c>
      <c r="C334" t="s">
        <v>48</v>
      </c>
      <c r="D334" t="s">
        <v>135</v>
      </c>
      <c r="E334" s="2">
        <v>41645</v>
      </c>
      <c r="F334" s="2"/>
      <c r="G334" s="2">
        <v>26085</v>
      </c>
      <c r="H334" s="3" t="s">
        <v>39</v>
      </c>
      <c r="I334" s="3" t="s">
        <v>88</v>
      </c>
      <c r="J334" s="3" t="s">
        <v>37</v>
      </c>
      <c r="K334" s="5">
        <v>5885</v>
      </c>
      <c r="L334" s="5">
        <v>471</v>
      </c>
    </row>
    <row r="335" spans="1:12" x14ac:dyDescent="0.25">
      <c r="A335" s="3" t="s">
        <v>186</v>
      </c>
      <c r="B335" t="s">
        <v>185</v>
      </c>
      <c r="C335" t="s">
        <v>48</v>
      </c>
      <c r="D335" t="s">
        <v>135</v>
      </c>
      <c r="E335" s="2">
        <v>41673</v>
      </c>
      <c r="F335" s="2"/>
      <c r="G335" s="2">
        <v>30920</v>
      </c>
      <c r="H335" s="3" t="s">
        <v>45</v>
      </c>
      <c r="I335" s="3" t="s">
        <v>64</v>
      </c>
      <c r="J335" s="3" t="s">
        <v>51</v>
      </c>
      <c r="K335" s="5">
        <v>5915</v>
      </c>
      <c r="L335" s="5">
        <v>592</v>
      </c>
    </row>
    <row r="336" spans="1:12" x14ac:dyDescent="0.25">
      <c r="A336" s="3" t="s">
        <v>184</v>
      </c>
      <c r="B336" t="s">
        <v>183</v>
      </c>
      <c r="C336" t="s">
        <v>48</v>
      </c>
      <c r="D336" t="s">
        <v>135</v>
      </c>
      <c r="E336" s="2">
        <v>41699</v>
      </c>
      <c r="F336" s="2"/>
      <c r="G336" s="2">
        <v>32892</v>
      </c>
      <c r="H336" s="3" t="s">
        <v>45</v>
      </c>
      <c r="I336" s="3" t="s">
        <v>88</v>
      </c>
      <c r="J336" s="3" t="s">
        <v>44</v>
      </c>
      <c r="K336" s="5">
        <v>3072</v>
      </c>
      <c r="L336" s="5">
        <v>154</v>
      </c>
    </row>
    <row r="337" spans="1:12" x14ac:dyDescent="0.25">
      <c r="A337" s="3" t="s">
        <v>182</v>
      </c>
      <c r="B337" t="s">
        <v>181</v>
      </c>
      <c r="C337" t="s">
        <v>180</v>
      </c>
      <c r="D337" t="s">
        <v>135</v>
      </c>
      <c r="E337" s="2">
        <v>41707</v>
      </c>
      <c r="F337" s="2"/>
      <c r="G337" s="2">
        <v>28668</v>
      </c>
      <c r="H337" s="3" t="s">
        <v>45</v>
      </c>
      <c r="I337" s="3" t="s">
        <v>38</v>
      </c>
      <c r="J337" s="3" t="s">
        <v>37</v>
      </c>
      <c r="K337" s="5">
        <v>20977</v>
      </c>
      <c r="L337" s="5">
        <v>1678</v>
      </c>
    </row>
    <row r="338" spans="1:12" x14ac:dyDescent="0.25">
      <c r="A338" s="3" t="s">
        <v>179</v>
      </c>
      <c r="B338" t="s">
        <v>178</v>
      </c>
      <c r="C338" t="s">
        <v>41</v>
      </c>
      <c r="D338" t="s">
        <v>135</v>
      </c>
      <c r="E338" s="2">
        <v>41710</v>
      </c>
      <c r="F338" s="2"/>
      <c r="G338" s="2">
        <v>32983</v>
      </c>
      <c r="H338" s="3" t="s">
        <v>45</v>
      </c>
      <c r="I338" s="3" t="s">
        <v>38</v>
      </c>
      <c r="J338" s="3" t="s">
        <v>51</v>
      </c>
      <c r="K338" s="5">
        <v>7660</v>
      </c>
      <c r="L338" s="5">
        <v>766</v>
      </c>
    </row>
    <row r="339" spans="1:12" x14ac:dyDescent="0.25">
      <c r="A339" s="3" t="s">
        <v>177</v>
      </c>
      <c r="B339" t="s">
        <v>176</v>
      </c>
      <c r="C339" t="s">
        <v>48</v>
      </c>
      <c r="D339" t="s">
        <v>135</v>
      </c>
      <c r="E339" s="2">
        <v>41715</v>
      </c>
      <c r="F339" s="2"/>
      <c r="G339" s="2">
        <v>26860</v>
      </c>
      <c r="H339" s="3" t="s">
        <v>45</v>
      </c>
      <c r="I339" s="3" t="s">
        <v>64</v>
      </c>
      <c r="J339" s="3" t="s">
        <v>54</v>
      </c>
      <c r="K339" s="5">
        <v>5071</v>
      </c>
      <c r="L339" s="5">
        <v>507</v>
      </c>
    </row>
    <row r="340" spans="1:12" x14ac:dyDescent="0.25">
      <c r="A340" s="3" t="s">
        <v>175</v>
      </c>
      <c r="B340" t="s">
        <v>174</v>
      </c>
      <c r="C340" t="s">
        <v>41</v>
      </c>
      <c r="D340" t="s">
        <v>135</v>
      </c>
      <c r="E340" s="2">
        <v>41721</v>
      </c>
      <c r="F340" s="2"/>
      <c r="G340" s="2">
        <v>26472</v>
      </c>
      <c r="H340" s="3" t="s">
        <v>45</v>
      </c>
      <c r="I340" s="3" t="s">
        <v>64</v>
      </c>
      <c r="J340" s="3" t="s">
        <v>37</v>
      </c>
      <c r="K340" s="5">
        <v>9175</v>
      </c>
      <c r="L340" s="5">
        <v>642</v>
      </c>
    </row>
    <row r="341" spans="1:12" x14ac:dyDescent="0.25">
      <c r="A341" s="3" t="s">
        <v>173</v>
      </c>
      <c r="B341" t="s">
        <v>172</v>
      </c>
      <c r="C341" t="s">
        <v>41</v>
      </c>
      <c r="D341" t="s">
        <v>135</v>
      </c>
      <c r="E341" s="2">
        <v>41757</v>
      </c>
      <c r="F341" s="2"/>
      <c r="G341" s="2">
        <v>29101</v>
      </c>
      <c r="H341" s="3" t="s">
        <v>45</v>
      </c>
      <c r="I341" s="3" t="s">
        <v>64</v>
      </c>
      <c r="J341" s="3" t="s">
        <v>51</v>
      </c>
      <c r="K341" s="5">
        <v>7439</v>
      </c>
      <c r="L341" s="5">
        <v>521</v>
      </c>
    </row>
    <row r="342" spans="1:12" x14ac:dyDescent="0.25">
      <c r="A342" s="3" t="s">
        <v>171</v>
      </c>
      <c r="B342" t="s">
        <v>170</v>
      </c>
      <c r="C342" t="s">
        <v>48</v>
      </c>
      <c r="D342" t="s">
        <v>135</v>
      </c>
      <c r="E342" s="2">
        <v>41759</v>
      </c>
      <c r="F342" s="2"/>
      <c r="G342" s="2">
        <v>31609</v>
      </c>
      <c r="H342" s="3" t="s">
        <v>39</v>
      </c>
      <c r="I342" s="3" t="s">
        <v>88</v>
      </c>
      <c r="J342" s="3" t="s">
        <v>54</v>
      </c>
      <c r="K342" s="5">
        <v>3773</v>
      </c>
      <c r="L342" s="5">
        <v>226</v>
      </c>
    </row>
    <row r="343" spans="1:12" x14ac:dyDescent="0.25">
      <c r="A343" s="3" t="s">
        <v>169</v>
      </c>
      <c r="B343" t="s">
        <v>168</v>
      </c>
      <c r="C343" t="s">
        <v>41</v>
      </c>
      <c r="D343" t="s">
        <v>135</v>
      </c>
      <c r="E343" s="2">
        <v>41778</v>
      </c>
      <c r="F343" s="2"/>
      <c r="G343" s="2">
        <v>24774</v>
      </c>
      <c r="H343" s="3" t="s">
        <v>45</v>
      </c>
      <c r="I343" s="3" t="s">
        <v>64</v>
      </c>
      <c r="J343" s="3" t="s">
        <v>37</v>
      </c>
      <c r="K343" s="5">
        <v>7620</v>
      </c>
      <c r="L343" s="5">
        <v>381</v>
      </c>
    </row>
    <row r="344" spans="1:12" x14ac:dyDescent="0.25">
      <c r="A344" s="3" t="s">
        <v>167</v>
      </c>
      <c r="B344" t="s">
        <v>166</v>
      </c>
      <c r="C344" t="s">
        <v>48</v>
      </c>
      <c r="D344" t="s">
        <v>135</v>
      </c>
      <c r="E344" s="2">
        <v>41798</v>
      </c>
      <c r="F344" s="2"/>
      <c r="G344" s="2">
        <v>25403</v>
      </c>
      <c r="H344" s="3" t="s">
        <v>39</v>
      </c>
      <c r="I344" s="3" t="s">
        <v>38</v>
      </c>
      <c r="J344" s="3" t="s">
        <v>44</v>
      </c>
      <c r="K344" s="5">
        <v>4141</v>
      </c>
      <c r="L344" s="5">
        <v>373</v>
      </c>
    </row>
    <row r="345" spans="1:12" x14ac:dyDescent="0.25">
      <c r="A345" s="3" t="s">
        <v>165</v>
      </c>
      <c r="B345" t="s">
        <v>164</v>
      </c>
      <c r="C345" t="s">
        <v>48</v>
      </c>
      <c r="D345" t="s">
        <v>40</v>
      </c>
      <c r="E345" s="2">
        <v>41822</v>
      </c>
      <c r="F345" s="2">
        <v>42182</v>
      </c>
      <c r="G345" s="2">
        <v>28205</v>
      </c>
      <c r="H345" s="3" t="s">
        <v>39</v>
      </c>
      <c r="I345" s="3" t="s">
        <v>38</v>
      </c>
      <c r="J345" s="3" t="s">
        <v>44</v>
      </c>
      <c r="K345" s="5">
        <v>4187</v>
      </c>
      <c r="L345" s="5">
        <v>419</v>
      </c>
    </row>
    <row r="346" spans="1:12" x14ac:dyDescent="0.25">
      <c r="A346" s="3" t="s">
        <v>163</v>
      </c>
      <c r="B346" t="s">
        <v>162</v>
      </c>
      <c r="C346" t="s">
        <v>41</v>
      </c>
      <c r="D346" t="s">
        <v>135</v>
      </c>
      <c r="E346" s="2">
        <v>41824</v>
      </c>
      <c r="F346" s="2"/>
      <c r="G346" s="2">
        <v>27194</v>
      </c>
      <c r="H346" s="3" t="s">
        <v>45</v>
      </c>
      <c r="I346" s="3" t="s">
        <v>64</v>
      </c>
      <c r="J346" s="3" t="s">
        <v>37</v>
      </c>
      <c r="K346" s="5">
        <v>5660</v>
      </c>
      <c r="L346" s="5">
        <v>566</v>
      </c>
    </row>
    <row r="347" spans="1:12" x14ac:dyDescent="0.25">
      <c r="A347" s="3" t="s">
        <v>161</v>
      </c>
      <c r="B347" t="s">
        <v>160</v>
      </c>
      <c r="C347" t="s">
        <v>48</v>
      </c>
      <c r="D347" t="s">
        <v>40</v>
      </c>
      <c r="E347" s="2">
        <v>41827</v>
      </c>
      <c r="F347" s="2">
        <v>42187</v>
      </c>
      <c r="G347" s="2">
        <v>25942</v>
      </c>
      <c r="H347" s="3" t="s">
        <v>45</v>
      </c>
      <c r="I347" s="3" t="s">
        <v>38</v>
      </c>
      <c r="J347" s="3" t="s">
        <v>54</v>
      </c>
      <c r="K347" s="5">
        <v>3899</v>
      </c>
      <c r="L347" s="5">
        <v>234</v>
      </c>
    </row>
    <row r="348" spans="1:12" x14ac:dyDescent="0.25">
      <c r="A348" s="3" t="s">
        <v>159</v>
      </c>
      <c r="B348" t="s">
        <v>158</v>
      </c>
      <c r="C348" t="s">
        <v>48</v>
      </c>
      <c r="D348" t="s">
        <v>40</v>
      </c>
      <c r="E348" s="2">
        <v>41829</v>
      </c>
      <c r="F348" s="2">
        <v>42189</v>
      </c>
      <c r="G348" s="2">
        <v>22840</v>
      </c>
      <c r="H348" s="3" t="s">
        <v>45</v>
      </c>
      <c r="I348" s="3" t="s">
        <v>38</v>
      </c>
      <c r="J348" s="3" t="s">
        <v>54</v>
      </c>
      <c r="K348" s="5">
        <v>5890</v>
      </c>
      <c r="L348" s="5">
        <v>412</v>
      </c>
    </row>
    <row r="349" spans="1:12" x14ac:dyDescent="0.25">
      <c r="A349" s="3" t="s">
        <v>157</v>
      </c>
      <c r="B349" t="s">
        <v>156</v>
      </c>
      <c r="C349" t="s">
        <v>41</v>
      </c>
      <c r="D349" t="s">
        <v>40</v>
      </c>
      <c r="E349" s="2">
        <v>41842</v>
      </c>
      <c r="F349" s="2">
        <v>42202</v>
      </c>
      <c r="G349" s="2">
        <v>29334</v>
      </c>
      <c r="H349" s="3" t="s">
        <v>45</v>
      </c>
      <c r="I349" s="3" t="s">
        <v>38</v>
      </c>
      <c r="J349" s="3" t="s">
        <v>37</v>
      </c>
      <c r="K349" s="5">
        <v>9879</v>
      </c>
      <c r="L349" s="5">
        <v>790</v>
      </c>
    </row>
    <row r="350" spans="1:12" x14ac:dyDescent="0.25">
      <c r="A350" s="3" t="s">
        <v>155</v>
      </c>
      <c r="B350" t="s">
        <v>154</v>
      </c>
      <c r="C350" t="s">
        <v>48</v>
      </c>
      <c r="D350" t="s">
        <v>40</v>
      </c>
      <c r="E350" s="2">
        <v>41853</v>
      </c>
      <c r="F350" s="2">
        <v>42213</v>
      </c>
      <c r="G350" s="2">
        <v>29396</v>
      </c>
      <c r="H350" s="3" t="s">
        <v>45</v>
      </c>
      <c r="I350" s="3" t="s">
        <v>38</v>
      </c>
      <c r="J350" s="3" t="s">
        <v>54</v>
      </c>
      <c r="K350" s="5">
        <v>5579</v>
      </c>
      <c r="L350" s="5">
        <v>558</v>
      </c>
    </row>
    <row r="351" spans="1:12" x14ac:dyDescent="0.25">
      <c r="A351" s="3" t="s">
        <v>153</v>
      </c>
      <c r="B351" t="s">
        <v>152</v>
      </c>
      <c r="C351" t="s">
        <v>48</v>
      </c>
      <c r="D351" t="s">
        <v>40</v>
      </c>
      <c r="E351" s="2">
        <v>41870</v>
      </c>
      <c r="F351" s="2">
        <v>42230</v>
      </c>
      <c r="G351" s="2">
        <v>29398</v>
      </c>
      <c r="H351" s="3" t="s">
        <v>45</v>
      </c>
      <c r="I351" s="3" t="s">
        <v>38</v>
      </c>
      <c r="J351" s="3" t="s">
        <v>37</v>
      </c>
      <c r="K351" s="5">
        <v>3802</v>
      </c>
      <c r="L351" s="5">
        <v>266</v>
      </c>
    </row>
    <row r="352" spans="1:12" x14ac:dyDescent="0.25">
      <c r="A352" s="3" t="s">
        <v>151</v>
      </c>
      <c r="B352" t="s">
        <v>150</v>
      </c>
      <c r="C352" t="s">
        <v>48</v>
      </c>
      <c r="D352" t="s">
        <v>40</v>
      </c>
      <c r="E352" s="2">
        <v>41871</v>
      </c>
      <c r="F352" s="2">
        <v>42231</v>
      </c>
      <c r="G352" s="2">
        <v>24328</v>
      </c>
      <c r="H352" s="3" t="s">
        <v>45</v>
      </c>
      <c r="I352" s="3" t="s">
        <v>38</v>
      </c>
      <c r="J352" s="3" t="s">
        <v>44</v>
      </c>
      <c r="K352" s="5">
        <v>4092</v>
      </c>
      <c r="L352" s="5">
        <v>246</v>
      </c>
    </row>
    <row r="353" spans="1:12" x14ac:dyDescent="0.25">
      <c r="A353" s="3" t="s">
        <v>149</v>
      </c>
      <c r="B353" t="s">
        <v>148</v>
      </c>
      <c r="C353" t="s">
        <v>48</v>
      </c>
      <c r="D353" t="s">
        <v>40</v>
      </c>
      <c r="E353" s="2">
        <v>41872</v>
      </c>
      <c r="F353" s="2">
        <v>42232</v>
      </c>
      <c r="G353" s="2">
        <v>28156</v>
      </c>
      <c r="H353" s="3" t="s">
        <v>45</v>
      </c>
      <c r="I353" s="3" t="s">
        <v>38</v>
      </c>
      <c r="J353" s="3" t="s">
        <v>44</v>
      </c>
      <c r="K353" s="5">
        <v>5291</v>
      </c>
      <c r="L353" s="5">
        <v>265</v>
      </c>
    </row>
    <row r="354" spans="1:12" x14ac:dyDescent="0.25">
      <c r="A354" s="3" t="s">
        <v>147</v>
      </c>
      <c r="B354" t="s">
        <v>146</v>
      </c>
      <c r="C354" t="s">
        <v>41</v>
      </c>
      <c r="D354" t="s">
        <v>135</v>
      </c>
      <c r="E354" s="2">
        <v>41888</v>
      </c>
      <c r="F354" s="2"/>
      <c r="G354" s="2">
        <v>26403</v>
      </c>
      <c r="H354" s="3" t="s">
        <v>45</v>
      </c>
      <c r="I354" s="3" t="s">
        <v>64</v>
      </c>
      <c r="J354" s="3" t="s">
        <v>44</v>
      </c>
      <c r="K354" s="5">
        <v>9366</v>
      </c>
      <c r="L354" s="5">
        <v>843</v>
      </c>
    </row>
    <row r="355" spans="1:12" x14ac:dyDescent="0.25">
      <c r="A355" s="3" t="s">
        <v>145</v>
      </c>
      <c r="B355" t="s">
        <v>144</v>
      </c>
      <c r="C355" t="s">
        <v>48</v>
      </c>
      <c r="D355" t="s">
        <v>40</v>
      </c>
      <c r="E355" s="2">
        <v>41888</v>
      </c>
      <c r="F355" s="2">
        <v>42248</v>
      </c>
      <c r="G355" s="2">
        <v>25160</v>
      </c>
      <c r="H355" s="3" t="s">
        <v>45</v>
      </c>
      <c r="I355" s="3" t="s">
        <v>38</v>
      </c>
      <c r="J355" s="3" t="s">
        <v>54</v>
      </c>
      <c r="K355" s="5">
        <v>3051</v>
      </c>
      <c r="L355" s="5">
        <v>153</v>
      </c>
    </row>
    <row r="356" spans="1:12" x14ac:dyDescent="0.25">
      <c r="A356" s="3" t="s">
        <v>143</v>
      </c>
      <c r="B356" t="s">
        <v>142</v>
      </c>
      <c r="C356" t="s">
        <v>48</v>
      </c>
      <c r="D356" t="s">
        <v>40</v>
      </c>
      <c r="E356" s="2">
        <v>41894</v>
      </c>
      <c r="F356" s="2">
        <v>42254</v>
      </c>
      <c r="G356" s="2">
        <v>28320</v>
      </c>
      <c r="H356" s="3" t="s">
        <v>45</v>
      </c>
      <c r="I356" s="3" t="s">
        <v>38</v>
      </c>
      <c r="J356" s="3" t="s">
        <v>44</v>
      </c>
      <c r="K356" s="5">
        <v>4422</v>
      </c>
      <c r="L356" s="5">
        <v>310</v>
      </c>
    </row>
    <row r="357" spans="1:12" x14ac:dyDescent="0.25">
      <c r="A357" s="3" t="s">
        <v>141</v>
      </c>
      <c r="B357" t="s">
        <v>140</v>
      </c>
      <c r="C357" t="s">
        <v>48</v>
      </c>
      <c r="D357" t="s">
        <v>135</v>
      </c>
      <c r="E357" s="2">
        <v>41902</v>
      </c>
      <c r="F357" s="2"/>
      <c r="G357" s="2">
        <v>25716</v>
      </c>
      <c r="H357" s="3" t="s">
        <v>45</v>
      </c>
      <c r="I357" s="3" t="s">
        <v>64</v>
      </c>
      <c r="J357" s="3" t="s">
        <v>61</v>
      </c>
      <c r="K357" s="5">
        <v>3571</v>
      </c>
      <c r="L357" s="5">
        <v>179</v>
      </c>
    </row>
    <row r="358" spans="1:12" x14ac:dyDescent="0.25">
      <c r="A358" s="3" t="s">
        <v>139</v>
      </c>
      <c r="B358" t="s">
        <v>138</v>
      </c>
      <c r="C358" t="s">
        <v>48</v>
      </c>
      <c r="D358" t="s">
        <v>40</v>
      </c>
      <c r="E358" s="2">
        <v>41911</v>
      </c>
      <c r="F358" s="2">
        <v>42271</v>
      </c>
      <c r="G358" s="2">
        <v>24140</v>
      </c>
      <c r="H358" s="3" t="s">
        <v>39</v>
      </c>
      <c r="I358" s="3" t="s">
        <v>38</v>
      </c>
      <c r="J358" s="3" t="s">
        <v>37</v>
      </c>
      <c r="K358" s="5">
        <v>4097</v>
      </c>
      <c r="L358" s="5">
        <v>328</v>
      </c>
    </row>
    <row r="359" spans="1:12" x14ac:dyDescent="0.25">
      <c r="A359" s="3" t="s">
        <v>137</v>
      </c>
      <c r="B359" t="s">
        <v>136</v>
      </c>
      <c r="C359" t="s">
        <v>48</v>
      </c>
      <c r="D359" t="s">
        <v>135</v>
      </c>
      <c r="E359" s="2">
        <v>41913</v>
      </c>
      <c r="F359" s="2"/>
      <c r="G359" s="2">
        <v>25259</v>
      </c>
      <c r="H359" s="3" t="s">
        <v>39</v>
      </c>
      <c r="I359" s="3" t="s">
        <v>88</v>
      </c>
      <c r="J359" s="3" t="s">
        <v>44</v>
      </c>
      <c r="K359" s="5">
        <v>5164</v>
      </c>
      <c r="L359" s="5">
        <v>516</v>
      </c>
    </row>
    <row r="360" spans="1:12" x14ac:dyDescent="0.25">
      <c r="A360" s="3" t="s">
        <v>134</v>
      </c>
      <c r="B360" t="s">
        <v>133</v>
      </c>
      <c r="C360" t="s">
        <v>48</v>
      </c>
      <c r="D360" t="s">
        <v>40</v>
      </c>
      <c r="E360" s="2">
        <v>41919</v>
      </c>
      <c r="F360" s="2">
        <v>42279</v>
      </c>
      <c r="G360" s="2">
        <v>28641</v>
      </c>
      <c r="H360" s="3" t="s">
        <v>39</v>
      </c>
      <c r="I360" s="3" t="s">
        <v>38</v>
      </c>
      <c r="J360" s="3" t="s">
        <v>51</v>
      </c>
      <c r="K360" s="5">
        <v>3576</v>
      </c>
      <c r="L360" s="5">
        <v>250</v>
      </c>
    </row>
    <row r="361" spans="1:12" x14ac:dyDescent="0.25">
      <c r="A361" s="3" t="s">
        <v>132</v>
      </c>
      <c r="B361" t="s">
        <v>131</v>
      </c>
      <c r="C361" t="s">
        <v>41</v>
      </c>
      <c r="D361" t="s">
        <v>40</v>
      </c>
      <c r="E361" s="2">
        <v>41926</v>
      </c>
      <c r="F361" s="2">
        <v>42286</v>
      </c>
      <c r="G361" s="2">
        <v>25408</v>
      </c>
      <c r="H361" s="3" t="s">
        <v>39</v>
      </c>
      <c r="I361" s="3" t="s">
        <v>38</v>
      </c>
      <c r="J361" s="3" t="s">
        <v>61</v>
      </c>
      <c r="K361" s="5">
        <v>5359</v>
      </c>
      <c r="L361" s="5">
        <v>375</v>
      </c>
    </row>
    <row r="362" spans="1:12" x14ac:dyDescent="0.25">
      <c r="A362" s="3" t="s">
        <v>130</v>
      </c>
      <c r="B362" t="s">
        <v>129</v>
      </c>
      <c r="C362" t="s">
        <v>41</v>
      </c>
      <c r="D362" t="s">
        <v>40</v>
      </c>
      <c r="E362" s="2">
        <v>41930</v>
      </c>
      <c r="F362" s="2">
        <v>42290</v>
      </c>
      <c r="G362" s="2">
        <v>29451</v>
      </c>
      <c r="H362" s="3" t="s">
        <v>45</v>
      </c>
      <c r="I362" s="3" t="s">
        <v>38</v>
      </c>
      <c r="J362" s="3" t="s">
        <v>54</v>
      </c>
      <c r="K362" s="5">
        <v>9074</v>
      </c>
      <c r="L362" s="5">
        <v>907</v>
      </c>
    </row>
    <row r="363" spans="1:12" x14ac:dyDescent="0.25">
      <c r="A363" s="3" t="s">
        <v>128</v>
      </c>
      <c r="B363" t="s">
        <v>127</v>
      </c>
      <c r="C363" t="s">
        <v>48</v>
      </c>
      <c r="D363" t="s">
        <v>40</v>
      </c>
      <c r="E363" s="2">
        <v>41936</v>
      </c>
      <c r="F363" s="2">
        <v>42296</v>
      </c>
      <c r="G363" s="2">
        <v>30223</v>
      </c>
      <c r="H363" s="3" t="s">
        <v>39</v>
      </c>
      <c r="I363" s="3" t="s">
        <v>38</v>
      </c>
      <c r="J363" s="3" t="s">
        <v>37</v>
      </c>
      <c r="K363" s="5">
        <v>4253</v>
      </c>
      <c r="L363" s="5">
        <v>213</v>
      </c>
    </row>
    <row r="364" spans="1:12" x14ac:dyDescent="0.25">
      <c r="A364" s="3" t="s">
        <v>126</v>
      </c>
      <c r="B364" t="s">
        <v>125</v>
      </c>
      <c r="C364" t="s">
        <v>41</v>
      </c>
      <c r="D364" t="s">
        <v>40</v>
      </c>
      <c r="E364" s="2">
        <v>41944</v>
      </c>
      <c r="F364" s="2">
        <v>42304</v>
      </c>
      <c r="G364" s="2">
        <v>30808</v>
      </c>
      <c r="H364" s="3" t="s">
        <v>45</v>
      </c>
      <c r="I364" s="3" t="s">
        <v>38</v>
      </c>
      <c r="J364" s="3" t="s">
        <v>44</v>
      </c>
      <c r="K364" s="5">
        <v>9358</v>
      </c>
      <c r="L364" s="5">
        <v>936</v>
      </c>
    </row>
    <row r="365" spans="1:12" x14ac:dyDescent="0.25">
      <c r="A365" s="3" t="s">
        <v>124</v>
      </c>
      <c r="B365" t="s">
        <v>123</v>
      </c>
      <c r="C365" t="s">
        <v>41</v>
      </c>
      <c r="D365" t="s">
        <v>40</v>
      </c>
      <c r="E365" s="2">
        <v>41949</v>
      </c>
      <c r="F365" s="2">
        <v>42309</v>
      </c>
      <c r="G365" s="2">
        <v>27639</v>
      </c>
      <c r="H365" s="3" t="s">
        <v>45</v>
      </c>
      <c r="I365" s="3" t="s">
        <v>38</v>
      </c>
      <c r="J365" s="3" t="s">
        <v>44</v>
      </c>
      <c r="K365" s="5">
        <v>8593</v>
      </c>
      <c r="L365" s="5">
        <v>602</v>
      </c>
    </row>
    <row r="366" spans="1:12" x14ac:dyDescent="0.25">
      <c r="A366" s="3" t="s">
        <v>122</v>
      </c>
      <c r="B366" t="s">
        <v>121</v>
      </c>
      <c r="C366" t="s">
        <v>41</v>
      </c>
      <c r="D366" t="s">
        <v>40</v>
      </c>
      <c r="E366" s="2">
        <v>41949</v>
      </c>
      <c r="F366" s="2">
        <v>42309</v>
      </c>
      <c r="G366" s="2">
        <v>27158</v>
      </c>
      <c r="H366" s="3" t="s">
        <v>39</v>
      </c>
      <c r="I366" s="3" t="s">
        <v>38</v>
      </c>
      <c r="J366" s="3" t="s">
        <v>51</v>
      </c>
      <c r="K366" s="5">
        <v>8753</v>
      </c>
      <c r="L366" s="5">
        <v>875</v>
      </c>
    </row>
    <row r="367" spans="1:12" x14ac:dyDescent="0.25">
      <c r="A367" s="3" t="s">
        <v>120</v>
      </c>
      <c r="B367" t="s">
        <v>119</v>
      </c>
      <c r="C367" t="s">
        <v>48</v>
      </c>
      <c r="D367" t="s">
        <v>40</v>
      </c>
      <c r="E367" s="2">
        <v>41950</v>
      </c>
      <c r="F367" s="2">
        <v>42310</v>
      </c>
      <c r="G367" s="2">
        <v>29429</v>
      </c>
      <c r="H367" s="3" t="s">
        <v>39</v>
      </c>
      <c r="I367" s="3" t="s">
        <v>38</v>
      </c>
      <c r="J367" s="3" t="s">
        <v>51</v>
      </c>
      <c r="K367" s="5">
        <v>4662</v>
      </c>
      <c r="L367" s="5">
        <v>373</v>
      </c>
    </row>
    <row r="368" spans="1:12" x14ac:dyDescent="0.25">
      <c r="A368" s="3" t="s">
        <v>118</v>
      </c>
      <c r="B368" t="s">
        <v>117</v>
      </c>
      <c r="C368" t="s">
        <v>48</v>
      </c>
      <c r="D368" t="s">
        <v>40</v>
      </c>
      <c r="E368" s="2">
        <v>41952</v>
      </c>
      <c r="F368" s="2">
        <v>42312</v>
      </c>
      <c r="G368" s="2">
        <v>26430</v>
      </c>
      <c r="H368" s="3" t="s">
        <v>39</v>
      </c>
      <c r="I368" s="3" t="s">
        <v>38</v>
      </c>
      <c r="J368" s="3" t="s">
        <v>61</v>
      </c>
      <c r="K368" s="5">
        <v>3670</v>
      </c>
      <c r="L368" s="5">
        <v>294</v>
      </c>
    </row>
    <row r="369" spans="1:12" x14ac:dyDescent="0.25">
      <c r="A369" s="3" t="s">
        <v>116</v>
      </c>
      <c r="B369" t="s">
        <v>115</v>
      </c>
      <c r="C369" t="s">
        <v>48</v>
      </c>
      <c r="D369" t="s">
        <v>40</v>
      </c>
      <c r="E369" s="2">
        <v>41954</v>
      </c>
      <c r="F369" s="2">
        <v>42314</v>
      </c>
      <c r="G369" s="2">
        <v>24209</v>
      </c>
      <c r="H369" s="3" t="s">
        <v>39</v>
      </c>
      <c r="I369" s="3" t="s">
        <v>38</v>
      </c>
      <c r="J369" s="3" t="s">
        <v>51</v>
      </c>
      <c r="K369" s="5">
        <v>5819</v>
      </c>
      <c r="L369" s="5">
        <v>291</v>
      </c>
    </row>
    <row r="370" spans="1:12" x14ac:dyDescent="0.25">
      <c r="A370" s="3" t="s">
        <v>114</v>
      </c>
      <c r="B370" t="s">
        <v>113</v>
      </c>
      <c r="C370" t="s">
        <v>48</v>
      </c>
      <c r="D370" t="s">
        <v>40</v>
      </c>
      <c r="E370" s="2">
        <v>41958</v>
      </c>
      <c r="F370" s="2">
        <v>42318</v>
      </c>
      <c r="G370" s="2">
        <v>24249</v>
      </c>
      <c r="H370" s="3" t="s">
        <v>45</v>
      </c>
      <c r="I370" s="3" t="s">
        <v>38</v>
      </c>
      <c r="J370" s="3" t="s">
        <v>51</v>
      </c>
      <c r="K370" s="5">
        <v>4828</v>
      </c>
      <c r="L370" s="5">
        <v>386</v>
      </c>
    </row>
    <row r="371" spans="1:12" x14ac:dyDescent="0.25">
      <c r="A371" s="3" t="s">
        <v>112</v>
      </c>
      <c r="B371" t="s">
        <v>111</v>
      </c>
      <c r="C371" t="s">
        <v>41</v>
      </c>
      <c r="D371" t="s">
        <v>40</v>
      </c>
      <c r="E371" s="2">
        <v>41960</v>
      </c>
      <c r="F371" s="2">
        <v>42320</v>
      </c>
      <c r="G371" s="2">
        <v>27121</v>
      </c>
      <c r="H371" s="3" t="s">
        <v>39</v>
      </c>
      <c r="I371" s="3" t="s">
        <v>38</v>
      </c>
      <c r="J371" s="3" t="s">
        <v>54</v>
      </c>
      <c r="K371" s="5">
        <v>5648</v>
      </c>
      <c r="L371" s="5">
        <v>508</v>
      </c>
    </row>
    <row r="372" spans="1:12" x14ac:dyDescent="0.25">
      <c r="A372" s="3" t="s">
        <v>110</v>
      </c>
      <c r="B372" t="s">
        <v>109</v>
      </c>
      <c r="C372" t="s">
        <v>48</v>
      </c>
      <c r="D372" t="s">
        <v>40</v>
      </c>
      <c r="E372" s="2">
        <v>41965</v>
      </c>
      <c r="F372" s="2">
        <v>42325</v>
      </c>
      <c r="G372" s="2">
        <v>22392</v>
      </c>
      <c r="H372" s="3" t="s">
        <v>39</v>
      </c>
      <c r="I372" s="3" t="s">
        <v>38</v>
      </c>
      <c r="J372" s="3" t="s">
        <v>54</v>
      </c>
      <c r="K372" s="5">
        <v>3667</v>
      </c>
      <c r="L372" s="5">
        <v>220</v>
      </c>
    </row>
    <row r="373" spans="1:12" x14ac:dyDescent="0.25">
      <c r="A373" s="3" t="s">
        <v>108</v>
      </c>
      <c r="B373" t="s">
        <v>107</v>
      </c>
      <c r="C373" t="s">
        <v>41</v>
      </c>
      <c r="D373" t="s">
        <v>40</v>
      </c>
      <c r="E373" s="2">
        <v>41967</v>
      </c>
      <c r="F373" s="2">
        <v>42327</v>
      </c>
      <c r="G373" s="2">
        <v>30176</v>
      </c>
      <c r="H373" s="3" t="s">
        <v>39</v>
      </c>
      <c r="I373" s="3" t="s">
        <v>38</v>
      </c>
      <c r="J373" s="3" t="s">
        <v>37</v>
      </c>
      <c r="K373" s="5">
        <v>7667</v>
      </c>
      <c r="L373" s="5">
        <v>613</v>
      </c>
    </row>
    <row r="374" spans="1:12" x14ac:dyDescent="0.25">
      <c r="A374" s="3" t="s">
        <v>106</v>
      </c>
      <c r="B374" t="s">
        <v>105</v>
      </c>
      <c r="C374" t="s">
        <v>48</v>
      </c>
      <c r="D374" t="s">
        <v>40</v>
      </c>
      <c r="E374" s="2">
        <v>41983</v>
      </c>
      <c r="F374" s="2">
        <v>42343</v>
      </c>
      <c r="G374" s="2">
        <v>26774</v>
      </c>
      <c r="H374" s="3" t="s">
        <v>45</v>
      </c>
      <c r="I374" s="3" t="s">
        <v>38</v>
      </c>
      <c r="J374" s="3" t="s">
        <v>44</v>
      </c>
      <c r="K374" s="5">
        <v>3145</v>
      </c>
      <c r="L374" s="5">
        <v>157</v>
      </c>
    </row>
    <row r="375" spans="1:12" x14ac:dyDescent="0.25">
      <c r="A375" s="3" t="s">
        <v>104</v>
      </c>
      <c r="B375" t="s">
        <v>103</v>
      </c>
      <c r="C375" t="s">
        <v>48</v>
      </c>
      <c r="D375" t="s">
        <v>40</v>
      </c>
      <c r="E375" s="2">
        <v>41983</v>
      </c>
      <c r="F375" s="2">
        <v>42343</v>
      </c>
      <c r="G375" s="2">
        <v>28443</v>
      </c>
      <c r="H375" s="3" t="s">
        <v>39</v>
      </c>
      <c r="I375" s="3" t="s">
        <v>38</v>
      </c>
      <c r="J375" s="3" t="s">
        <v>61</v>
      </c>
      <c r="K375" s="5">
        <v>4001</v>
      </c>
      <c r="L375" s="5">
        <v>400</v>
      </c>
    </row>
    <row r="376" spans="1:12" x14ac:dyDescent="0.25">
      <c r="A376" s="3" t="s">
        <v>102</v>
      </c>
      <c r="B376" t="s">
        <v>101</v>
      </c>
      <c r="C376" t="s">
        <v>48</v>
      </c>
      <c r="D376" t="s">
        <v>40</v>
      </c>
      <c r="E376" s="2">
        <v>41994</v>
      </c>
      <c r="F376" s="2">
        <v>42354</v>
      </c>
      <c r="G376" s="2">
        <v>29834</v>
      </c>
      <c r="H376" s="3" t="s">
        <v>45</v>
      </c>
      <c r="I376" s="3" t="s">
        <v>38</v>
      </c>
      <c r="J376" s="3" t="s">
        <v>51</v>
      </c>
      <c r="K376" s="5">
        <v>5595</v>
      </c>
      <c r="L376" s="5">
        <v>392</v>
      </c>
    </row>
    <row r="377" spans="1:12" x14ac:dyDescent="0.25">
      <c r="A377" s="3" t="s">
        <v>100</v>
      </c>
      <c r="B377" t="s">
        <v>99</v>
      </c>
      <c r="C377" t="s">
        <v>41</v>
      </c>
      <c r="D377" t="s">
        <v>40</v>
      </c>
      <c r="E377" s="2">
        <v>41996</v>
      </c>
      <c r="F377" s="2">
        <v>42356</v>
      </c>
      <c r="G377" s="2">
        <v>26919</v>
      </c>
      <c r="H377" s="3" t="s">
        <v>45</v>
      </c>
      <c r="I377" s="3" t="s">
        <v>38</v>
      </c>
      <c r="J377" s="3" t="s">
        <v>61</v>
      </c>
      <c r="K377" s="5">
        <v>6468</v>
      </c>
      <c r="L377" s="5">
        <v>453</v>
      </c>
    </row>
    <row r="378" spans="1:12" x14ac:dyDescent="0.25">
      <c r="A378" s="3" t="s">
        <v>98</v>
      </c>
      <c r="B378" t="s">
        <v>97</v>
      </c>
      <c r="C378" t="s">
        <v>48</v>
      </c>
      <c r="D378" t="s">
        <v>40</v>
      </c>
      <c r="E378" s="2">
        <v>42011</v>
      </c>
      <c r="F378" s="2">
        <v>42371</v>
      </c>
      <c r="G378" s="2">
        <v>29608</v>
      </c>
      <c r="H378" s="3" t="s">
        <v>39</v>
      </c>
      <c r="I378" s="3" t="s">
        <v>38</v>
      </c>
      <c r="J378" s="3" t="s">
        <v>61</v>
      </c>
      <c r="K378" s="5">
        <v>5992</v>
      </c>
      <c r="L378" s="5">
        <v>479</v>
      </c>
    </row>
    <row r="379" spans="1:12" x14ac:dyDescent="0.25">
      <c r="A379" s="3" t="s">
        <v>96</v>
      </c>
      <c r="B379" t="s">
        <v>95</v>
      </c>
      <c r="C379" t="s">
        <v>65</v>
      </c>
      <c r="D379" t="s">
        <v>40</v>
      </c>
      <c r="E379" s="2">
        <v>42025</v>
      </c>
      <c r="F379" s="2">
        <v>42205</v>
      </c>
      <c r="G379" s="2">
        <v>34019</v>
      </c>
      <c r="H379" s="3" t="s">
        <v>45</v>
      </c>
      <c r="I379" s="3" t="s">
        <v>38</v>
      </c>
      <c r="J379" s="3" t="s">
        <v>61</v>
      </c>
      <c r="K379" s="5">
        <v>1752</v>
      </c>
      <c r="L379" s="5">
        <v>0</v>
      </c>
    </row>
    <row r="380" spans="1:12" x14ac:dyDescent="0.25">
      <c r="A380" s="3" t="s">
        <v>94</v>
      </c>
      <c r="B380" t="s">
        <v>93</v>
      </c>
      <c r="C380" t="s">
        <v>65</v>
      </c>
      <c r="D380" t="s">
        <v>40</v>
      </c>
      <c r="E380" s="2">
        <v>42025</v>
      </c>
      <c r="F380" s="2">
        <v>42205</v>
      </c>
      <c r="G380" s="2">
        <v>34601</v>
      </c>
      <c r="H380" s="3" t="s">
        <v>39</v>
      </c>
      <c r="I380" s="3" t="s">
        <v>64</v>
      </c>
      <c r="J380" s="3" t="s">
        <v>54</v>
      </c>
      <c r="K380" s="5">
        <v>1547</v>
      </c>
      <c r="L380" s="5">
        <v>0</v>
      </c>
    </row>
    <row r="381" spans="1:12" x14ac:dyDescent="0.25">
      <c r="A381" s="3" t="s">
        <v>92</v>
      </c>
      <c r="B381" t="s">
        <v>91</v>
      </c>
      <c r="C381" t="s">
        <v>65</v>
      </c>
      <c r="D381" t="s">
        <v>40</v>
      </c>
      <c r="E381" s="2">
        <v>42027</v>
      </c>
      <c r="F381" s="2">
        <v>42207</v>
      </c>
      <c r="G381" s="2">
        <v>32816</v>
      </c>
      <c r="H381" s="3" t="s">
        <v>39</v>
      </c>
      <c r="I381" s="3" t="s">
        <v>88</v>
      </c>
      <c r="J381" s="3" t="s">
        <v>44</v>
      </c>
      <c r="K381" s="5">
        <v>1928</v>
      </c>
      <c r="L381" s="5">
        <v>0</v>
      </c>
    </row>
    <row r="382" spans="1:12" x14ac:dyDescent="0.25">
      <c r="A382" s="3" t="s">
        <v>90</v>
      </c>
      <c r="B382" t="s">
        <v>89</v>
      </c>
      <c r="C382" t="s">
        <v>65</v>
      </c>
      <c r="D382" t="s">
        <v>40</v>
      </c>
      <c r="E382" s="2">
        <v>42028</v>
      </c>
      <c r="F382" s="2">
        <v>42208</v>
      </c>
      <c r="G382" s="2">
        <v>33210</v>
      </c>
      <c r="H382" s="3" t="s">
        <v>39</v>
      </c>
      <c r="I382" s="3" t="s">
        <v>88</v>
      </c>
      <c r="J382" s="3" t="s">
        <v>54</v>
      </c>
      <c r="K382" s="5">
        <v>1877</v>
      </c>
      <c r="L382" s="5">
        <v>0</v>
      </c>
    </row>
    <row r="383" spans="1:12" x14ac:dyDescent="0.25">
      <c r="A383" s="3" t="s">
        <v>87</v>
      </c>
      <c r="B383" t="s">
        <v>86</v>
      </c>
      <c r="C383" t="s">
        <v>48</v>
      </c>
      <c r="D383" t="s">
        <v>40</v>
      </c>
      <c r="E383" s="2">
        <v>42029</v>
      </c>
      <c r="F383" s="2">
        <v>42389</v>
      </c>
      <c r="G383" s="2">
        <v>31060</v>
      </c>
      <c r="H383" s="3" t="s">
        <v>45</v>
      </c>
      <c r="I383" s="3" t="s">
        <v>38</v>
      </c>
      <c r="J383" s="3" t="s">
        <v>37</v>
      </c>
      <c r="K383" s="5">
        <v>4008</v>
      </c>
      <c r="L383" s="5">
        <v>281</v>
      </c>
    </row>
    <row r="384" spans="1:12" x14ac:dyDescent="0.25">
      <c r="A384" s="3" t="s">
        <v>85</v>
      </c>
      <c r="B384" t="s">
        <v>84</v>
      </c>
      <c r="C384" t="s">
        <v>65</v>
      </c>
      <c r="D384" t="s">
        <v>40</v>
      </c>
      <c r="E384" s="2">
        <v>42030</v>
      </c>
      <c r="F384" s="2">
        <v>42210</v>
      </c>
      <c r="G384" s="2">
        <v>32958</v>
      </c>
      <c r="H384" s="3" t="s">
        <v>45</v>
      </c>
      <c r="I384" s="3" t="s">
        <v>38</v>
      </c>
      <c r="J384" s="3" t="s">
        <v>37</v>
      </c>
      <c r="K384" s="5">
        <v>1745</v>
      </c>
      <c r="L384" s="5">
        <v>0</v>
      </c>
    </row>
    <row r="385" spans="1:12" x14ac:dyDescent="0.25">
      <c r="A385" s="3" t="s">
        <v>83</v>
      </c>
      <c r="B385" t="s">
        <v>82</v>
      </c>
      <c r="C385" t="s">
        <v>41</v>
      </c>
      <c r="D385" t="s">
        <v>40</v>
      </c>
      <c r="E385" s="2">
        <v>42031</v>
      </c>
      <c r="F385" s="2">
        <v>42391</v>
      </c>
      <c r="G385" s="2">
        <v>28518</v>
      </c>
      <c r="H385" s="3" t="s">
        <v>39</v>
      </c>
      <c r="I385" s="3" t="s">
        <v>38</v>
      </c>
      <c r="J385" s="3" t="s">
        <v>61</v>
      </c>
      <c r="K385" s="5">
        <v>8427</v>
      </c>
      <c r="L385" s="5">
        <v>506</v>
      </c>
    </row>
    <row r="386" spans="1:12" x14ac:dyDescent="0.25">
      <c r="A386" s="3" t="s">
        <v>81</v>
      </c>
      <c r="B386" t="s">
        <v>80</v>
      </c>
      <c r="C386" t="s">
        <v>65</v>
      </c>
      <c r="D386" t="s">
        <v>40</v>
      </c>
      <c r="E386" s="2">
        <v>42034</v>
      </c>
      <c r="F386" s="2">
        <v>42214</v>
      </c>
      <c r="G386" s="2">
        <v>34391</v>
      </c>
      <c r="H386" s="3" t="s">
        <v>45</v>
      </c>
      <c r="I386" s="3" t="s">
        <v>38</v>
      </c>
      <c r="J386" s="3" t="s">
        <v>44</v>
      </c>
      <c r="K386" s="5">
        <v>1744</v>
      </c>
      <c r="L386" s="5">
        <v>0</v>
      </c>
    </row>
    <row r="387" spans="1:12" x14ac:dyDescent="0.25">
      <c r="A387" s="3" t="s">
        <v>79</v>
      </c>
      <c r="B387" t="s">
        <v>78</v>
      </c>
      <c r="C387" t="s">
        <v>48</v>
      </c>
      <c r="D387" t="s">
        <v>40</v>
      </c>
      <c r="E387" s="2">
        <v>42035</v>
      </c>
      <c r="F387" s="2">
        <v>42395</v>
      </c>
      <c r="G387" s="2">
        <v>24883</v>
      </c>
      <c r="H387" s="3" t="s">
        <v>39</v>
      </c>
      <c r="I387" s="3" t="s">
        <v>38</v>
      </c>
      <c r="J387" s="3" t="s">
        <v>37</v>
      </c>
      <c r="K387" s="5">
        <v>5415</v>
      </c>
      <c r="L387" s="5">
        <v>271</v>
      </c>
    </row>
    <row r="388" spans="1:12" x14ac:dyDescent="0.25">
      <c r="A388" s="3" t="s">
        <v>77</v>
      </c>
      <c r="B388" t="s">
        <v>76</v>
      </c>
      <c r="C388" t="s">
        <v>48</v>
      </c>
      <c r="D388" t="s">
        <v>40</v>
      </c>
      <c r="E388" s="2">
        <v>42035</v>
      </c>
      <c r="F388" s="2">
        <v>42395</v>
      </c>
      <c r="G388" s="2">
        <v>30479</v>
      </c>
      <c r="H388" s="3" t="s">
        <v>39</v>
      </c>
      <c r="I388" s="3" t="s">
        <v>38</v>
      </c>
      <c r="J388" s="3" t="s">
        <v>61</v>
      </c>
      <c r="K388" s="5">
        <v>3495</v>
      </c>
      <c r="L388" s="5">
        <v>350</v>
      </c>
    </row>
    <row r="389" spans="1:12" x14ac:dyDescent="0.25">
      <c r="A389" s="3" t="s">
        <v>75</v>
      </c>
      <c r="B389" t="s">
        <v>74</v>
      </c>
      <c r="C389" t="s">
        <v>41</v>
      </c>
      <c r="D389" t="s">
        <v>40</v>
      </c>
      <c r="E389" s="2">
        <v>42041</v>
      </c>
      <c r="F389" s="2">
        <v>42401</v>
      </c>
      <c r="G389" s="2">
        <v>25138</v>
      </c>
      <c r="H389" s="3" t="s">
        <v>39</v>
      </c>
      <c r="I389" s="3" t="s">
        <v>38</v>
      </c>
      <c r="J389" s="3" t="s">
        <v>51</v>
      </c>
      <c r="K389" s="5">
        <v>6314</v>
      </c>
      <c r="L389" s="5">
        <v>505</v>
      </c>
    </row>
    <row r="390" spans="1:12" x14ac:dyDescent="0.25">
      <c r="A390" s="3" t="s">
        <v>73</v>
      </c>
      <c r="B390" t="s">
        <v>72</v>
      </c>
      <c r="C390" t="s">
        <v>48</v>
      </c>
      <c r="D390" t="s">
        <v>40</v>
      </c>
      <c r="E390" s="2">
        <v>42041</v>
      </c>
      <c r="F390" s="2">
        <v>42401</v>
      </c>
      <c r="G390" s="2">
        <v>23716</v>
      </c>
      <c r="H390" s="3" t="s">
        <v>39</v>
      </c>
      <c r="I390" s="3" t="s">
        <v>38</v>
      </c>
      <c r="J390" s="3" t="s">
        <v>61</v>
      </c>
      <c r="K390" s="5">
        <v>3852</v>
      </c>
      <c r="L390" s="5">
        <v>193</v>
      </c>
    </row>
    <row r="391" spans="1:12" x14ac:dyDescent="0.25">
      <c r="A391" s="3" t="s">
        <v>71</v>
      </c>
      <c r="B391" t="s">
        <v>70</v>
      </c>
      <c r="C391" t="s">
        <v>65</v>
      </c>
      <c r="D391" t="s">
        <v>40</v>
      </c>
      <c r="E391" s="2">
        <v>42048</v>
      </c>
      <c r="F391" s="2">
        <v>42228</v>
      </c>
      <c r="G391" s="2">
        <v>34501</v>
      </c>
      <c r="H391" s="3" t="s">
        <v>39</v>
      </c>
      <c r="I391" s="3" t="s">
        <v>64</v>
      </c>
      <c r="J391" s="3" t="s">
        <v>61</v>
      </c>
      <c r="K391" s="5">
        <v>1505</v>
      </c>
      <c r="L391" s="5">
        <v>0</v>
      </c>
    </row>
    <row r="392" spans="1:12" x14ac:dyDescent="0.25">
      <c r="A392" s="3" t="s">
        <v>69</v>
      </c>
      <c r="B392" t="s">
        <v>68</v>
      </c>
      <c r="C392" t="s">
        <v>48</v>
      </c>
      <c r="D392" t="s">
        <v>40</v>
      </c>
      <c r="E392" s="2">
        <v>42048</v>
      </c>
      <c r="F392" s="2">
        <v>42408</v>
      </c>
      <c r="G392" s="2">
        <v>28734</v>
      </c>
      <c r="H392" s="3" t="s">
        <v>45</v>
      </c>
      <c r="I392" s="3" t="s">
        <v>38</v>
      </c>
      <c r="J392" s="3" t="s">
        <v>51</v>
      </c>
      <c r="K392" s="5">
        <v>2891</v>
      </c>
      <c r="L392" s="5">
        <v>173</v>
      </c>
    </row>
    <row r="393" spans="1:12" x14ac:dyDescent="0.25">
      <c r="A393" s="3" t="s">
        <v>67</v>
      </c>
      <c r="B393" t="s">
        <v>66</v>
      </c>
      <c r="C393" t="s">
        <v>65</v>
      </c>
      <c r="D393" t="s">
        <v>40</v>
      </c>
      <c r="E393" s="2">
        <v>42058</v>
      </c>
      <c r="F393" s="2">
        <v>42238</v>
      </c>
      <c r="G393" s="2">
        <v>33939</v>
      </c>
      <c r="H393" s="3" t="s">
        <v>45</v>
      </c>
      <c r="I393" s="3" t="s">
        <v>64</v>
      </c>
      <c r="J393" s="3" t="s">
        <v>51</v>
      </c>
      <c r="K393" s="5">
        <v>1638</v>
      </c>
      <c r="L393" s="5">
        <v>0</v>
      </c>
    </row>
    <row r="394" spans="1:12" x14ac:dyDescent="0.25">
      <c r="A394" s="3" t="s">
        <v>63</v>
      </c>
      <c r="B394" t="s">
        <v>62</v>
      </c>
      <c r="C394" t="s">
        <v>48</v>
      </c>
      <c r="D394" t="s">
        <v>40</v>
      </c>
      <c r="E394" s="2">
        <v>42061</v>
      </c>
      <c r="F394" s="2">
        <v>42421</v>
      </c>
      <c r="G394" s="2">
        <v>31304</v>
      </c>
      <c r="H394" s="3" t="s">
        <v>45</v>
      </c>
      <c r="I394" s="3" t="s">
        <v>38</v>
      </c>
      <c r="J394" s="3" t="s">
        <v>61</v>
      </c>
      <c r="K394" s="5">
        <v>5534</v>
      </c>
      <c r="L394" s="5">
        <v>443</v>
      </c>
    </row>
    <row r="395" spans="1:12" x14ac:dyDescent="0.25">
      <c r="A395" s="3" t="s">
        <v>60</v>
      </c>
      <c r="B395" t="s">
        <v>59</v>
      </c>
      <c r="C395" t="s">
        <v>48</v>
      </c>
      <c r="D395" t="s">
        <v>40</v>
      </c>
      <c r="E395" s="2">
        <v>42064</v>
      </c>
      <c r="F395" s="2">
        <v>42424</v>
      </c>
      <c r="G395" s="2">
        <v>27414</v>
      </c>
      <c r="H395" s="3" t="s">
        <v>45</v>
      </c>
      <c r="I395" s="3" t="s">
        <v>38</v>
      </c>
      <c r="J395" s="3" t="s">
        <v>37</v>
      </c>
      <c r="K395" s="5">
        <v>2886</v>
      </c>
      <c r="L395" s="5">
        <v>173</v>
      </c>
    </row>
    <row r="396" spans="1:12" x14ac:dyDescent="0.25">
      <c r="A396" s="3" t="s">
        <v>58</v>
      </c>
      <c r="B396" t="s">
        <v>57</v>
      </c>
      <c r="C396" t="s">
        <v>48</v>
      </c>
      <c r="D396" t="s">
        <v>40</v>
      </c>
      <c r="E396" s="2">
        <v>42065</v>
      </c>
      <c r="F396" s="2">
        <v>42425</v>
      </c>
      <c r="G396" s="2">
        <v>25405</v>
      </c>
      <c r="H396" s="3" t="s">
        <v>45</v>
      </c>
      <c r="I396" s="3" t="s">
        <v>38</v>
      </c>
      <c r="J396" s="3" t="s">
        <v>54</v>
      </c>
      <c r="K396" s="5">
        <v>5189</v>
      </c>
      <c r="L396" s="5">
        <v>363</v>
      </c>
    </row>
    <row r="397" spans="1:12" x14ac:dyDescent="0.25">
      <c r="A397" s="3" t="s">
        <v>56</v>
      </c>
      <c r="B397" t="s">
        <v>55</v>
      </c>
      <c r="C397" t="s">
        <v>41</v>
      </c>
      <c r="D397" t="s">
        <v>40</v>
      </c>
      <c r="E397" s="2">
        <v>42068</v>
      </c>
      <c r="F397" s="2">
        <v>42428</v>
      </c>
      <c r="G397" s="2">
        <v>25748</v>
      </c>
      <c r="H397" s="3" t="s">
        <v>39</v>
      </c>
      <c r="I397" s="3" t="s">
        <v>38</v>
      </c>
      <c r="J397" s="3" t="s">
        <v>54</v>
      </c>
      <c r="K397" s="5">
        <v>7373</v>
      </c>
      <c r="L397" s="5">
        <v>590</v>
      </c>
    </row>
    <row r="398" spans="1:12" x14ac:dyDescent="0.25">
      <c r="A398" s="3" t="s">
        <v>53</v>
      </c>
      <c r="B398" t="s">
        <v>52</v>
      </c>
      <c r="C398" t="s">
        <v>41</v>
      </c>
      <c r="D398" t="s">
        <v>40</v>
      </c>
      <c r="E398" s="2">
        <v>42076</v>
      </c>
      <c r="F398" s="2">
        <v>42436</v>
      </c>
      <c r="G398" s="2">
        <v>24510</v>
      </c>
      <c r="H398" s="3" t="s">
        <v>39</v>
      </c>
      <c r="I398" s="3" t="s">
        <v>38</v>
      </c>
      <c r="J398" s="3" t="s">
        <v>51</v>
      </c>
      <c r="K398" s="5">
        <v>5295</v>
      </c>
      <c r="L398" s="5">
        <v>424</v>
      </c>
    </row>
    <row r="399" spans="1:12" x14ac:dyDescent="0.25">
      <c r="A399" s="3" t="s">
        <v>50</v>
      </c>
      <c r="B399" t="s">
        <v>49</v>
      </c>
      <c r="C399" t="s">
        <v>48</v>
      </c>
      <c r="D399" t="s">
        <v>40</v>
      </c>
      <c r="E399" s="2">
        <v>42081</v>
      </c>
      <c r="F399" s="2">
        <v>42441</v>
      </c>
      <c r="G399" s="2">
        <v>30145</v>
      </c>
      <c r="H399" s="3" t="s">
        <v>39</v>
      </c>
      <c r="I399" s="3" t="s">
        <v>38</v>
      </c>
      <c r="J399" s="3" t="s">
        <v>44</v>
      </c>
      <c r="K399" s="5">
        <v>3132</v>
      </c>
      <c r="L399" s="5">
        <v>313</v>
      </c>
    </row>
    <row r="400" spans="1:12" x14ac:dyDescent="0.25">
      <c r="A400" s="3" t="s">
        <v>47</v>
      </c>
      <c r="B400" t="s">
        <v>46</v>
      </c>
      <c r="C400" t="s">
        <v>41</v>
      </c>
      <c r="D400" t="s">
        <v>40</v>
      </c>
      <c r="E400" s="2">
        <v>42087</v>
      </c>
      <c r="F400" s="2">
        <v>42447</v>
      </c>
      <c r="G400" s="2">
        <v>27208</v>
      </c>
      <c r="H400" s="3" t="s">
        <v>45</v>
      </c>
      <c r="I400" s="3" t="s">
        <v>38</v>
      </c>
      <c r="J400" s="3" t="s">
        <v>44</v>
      </c>
      <c r="K400" s="5">
        <v>9726</v>
      </c>
      <c r="L400" s="5">
        <v>973</v>
      </c>
    </row>
    <row r="401" spans="1:12" x14ac:dyDescent="0.25">
      <c r="A401" s="3" t="s">
        <v>43</v>
      </c>
      <c r="B401" t="s">
        <v>42</v>
      </c>
      <c r="C401" t="s">
        <v>41</v>
      </c>
      <c r="D401" t="s">
        <v>40</v>
      </c>
      <c r="E401" s="2">
        <v>42088</v>
      </c>
      <c r="F401" s="2">
        <v>42448</v>
      </c>
      <c r="G401" s="2">
        <v>31158</v>
      </c>
      <c r="H401" s="3" t="s">
        <v>39</v>
      </c>
      <c r="I401" s="3" t="s">
        <v>38</v>
      </c>
      <c r="J401" s="3" t="s">
        <v>37</v>
      </c>
      <c r="K401" s="5">
        <v>9913</v>
      </c>
      <c r="L401" s="5">
        <v>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M32"/>
  <sheetViews>
    <sheetView workbookViewId="0">
      <selection activeCell="I5" sqref="I5"/>
    </sheetView>
  </sheetViews>
  <sheetFormatPr baseColWidth="10" defaultRowHeight="15" x14ac:dyDescent="0.25"/>
  <cols>
    <col min="3" max="3" width="34.7109375" customWidth="1"/>
    <col min="4" max="4" width="19.5703125" bestFit="1" customWidth="1"/>
    <col min="5" max="5" width="11.5703125" bestFit="1" customWidth="1"/>
    <col min="6" max="6" width="15.85546875" bestFit="1" customWidth="1"/>
    <col min="7" max="7" width="9.85546875" bestFit="1" customWidth="1"/>
    <col min="8" max="8" width="14.28515625" bestFit="1" customWidth="1"/>
    <col min="9" max="9" width="16.42578125" bestFit="1" customWidth="1"/>
    <col min="10" max="10" width="11.85546875" bestFit="1" customWidth="1"/>
  </cols>
  <sheetData>
    <row r="1" spans="2:13" ht="21" x14ac:dyDescent="0.4">
      <c r="B1" s="1" t="s">
        <v>36</v>
      </c>
    </row>
    <row r="4" spans="2:13" ht="30" x14ac:dyDescent="0.25">
      <c r="B4" s="4" t="s">
        <v>0</v>
      </c>
      <c r="C4" s="4" t="s">
        <v>35</v>
      </c>
      <c r="D4" s="4" t="s">
        <v>34</v>
      </c>
      <c r="E4" s="4" t="s">
        <v>832</v>
      </c>
      <c r="F4" s="4" t="s">
        <v>32</v>
      </c>
      <c r="G4" s="4" t="s">
        <v>31</v>
      </c>
      <c r="H4" s="4" t="s">
        <v>834</v>
      </c>
      <c r="I4" s="4" t="s">
        <v>29</v>
      </c>
      <c r="J4" s="4" t="s">
        <v>833</v>
      </c>
    </row>
    <row r="5" spans="2:13" ht="14.45" x14ac:dyDescent="0.3">
      <c r="B5" s="3" t="s">
        <v>13</v>
      </c>
      <c r="C5" t="s">
        <v>831</v>
      </c>
      <c r="D5" s="7" t="str">
        <f>VLOOKUP('BD Personal'!B17,'BD Personal'!$B$2:$L$401,2,FALSE)</f>
        <v>Profesional</v>
      </c>
      <c r="E5" s="8">
        <f>VLOOKUP('BD Personal'!B17,'BD Personal'!$B$2:$L$401,4,FALSE)</f>
        <v>34588</v>
      </c>
      <c r="F5" s="7">
        <f>VLOOKUP('BD Personal'!$B17,'BD Personal'!$B$2:$L$401,6,FALSE)</f>
        <v>25887</v>
      </c>
      <c r="G5" s="7" t="str">
        <f>VLOOKUP('BD Personal'!$B17,'BD Personal'!$B$2:$L$401,7,FALSE)</f>
        <v>M</v>
      </c>
      <c r="H5" s="7" t="str">
        <f>VLOOKUP('BD Personal'!$B17,'BD Personal'!$B$2:$L$401,8,FALSE)</f>
        <v>Local 3</v>
      </c>
      <c r="I5" s="7" t="str">
        <f>IFERROR(VLOOKUP('BD Personal'!$B17,'BD Personal'!$B$2:$L$401,99,FALSE), "Errado")</f>
        <v>Errado</v>
      </c>
      <c r="J5" t="b">
        <f>IFERROR(E5&gt;=35000," ")</f>
        <v>0</v>
      </c>
      <c r="L5" t="s">
        <v>835</v>
      </c>
    </row>
    <row r="6" spans="2:13" ht="14.45" x14ac:dyDescent="0.3">
      <c r="B6" s="3" t="s">
        <v>1</v>
      </c>
      <c r="C6" t="str">
        <f>VLOOKUP('BD Personal'!B29,'BD Personal'!B29:L428,1,FALSE)</f>
        <v>Cortés Quispe, Héctor Samuel</v>
      </c>
      <c r="D6" s="7" t="str">
        <f>VLOOKUP('BD Personal'!B29,'BD Personal'!$B$2:$L$401,2,FALSE)</f>
        <v>Profesional</v>
      </c>
      <c r="E6" s="8">
        <f>VLOOKUP('BD Personal'!B29,'BD Personal'!$B$2:$L$401,4,FALSE)</f>
        <v>35506</v>
      </c>
      <c r="F6" s="7">
        <f>VLOOKUP('BD Personal'!$B29,'BD Personal'!$B$2:$L$401,6,FALSE)</f>
        <v>26923</v>
      </c>
      <c r="G6" s="7" t="str">
        <f>VLOOKUP('BD Personal'!$B29,'BD Personal'!$B$2:$L$401,7,FALSE)</f>
        <v>M</v>
      </c>
      <c r="H6" s="7" t="str">
        <f>VLOOKUP('BD Personal'!$B29,'BD Personal'!$B$2:$L$401,8,FALSE)</f>
        <v>Local 3</v>
      </c>
      <c r="I6" s="7" t="str">
        <f>VLOOKUP('BD Personal'!$B29,'BD Personal'!$B$2:$L$401,9,FALSE)</f>
        <v>Gerencia 1</v>
      </c>
      <c r="J6" t="b">
        <f>IFERROR(E6&gt;=35000," ")</f>
        <v>1</v>
      </c>
    </row>
    <row r="7" spans="2:13" ht="14.45" x14ac:dyDescent="0.3">
      <c r="B7" s="3" t="s">
        <v>27</v>
      </c>
      <c r="C7" t="str">
        <f>VLOOKUP('BD Personal'!B3,'BD Personal'!B3:L402,1,FALSE)</f>
        <v>Díaz García, Alexander Pedro</v>
      </c>
      <c r="D7" s="7" t="str">
        <f>VLOOKUP('BD Personal'!B3,'BD Personal'!$B$2:$L$401,2,FALSE)</f>
        <v>Profesional</v>
      </c>
      <c r="E7" s="8">
        <f>VLOOKUP('BD Personal'!B3,'BD Personal'!$B$2:$L$401,4,FALSE)</f>
        <v>31630</v>
      </c>
      <c r="F7" s="7">
        <f>VLOOKUP('BD Personal'!$B3,'BD Personal'!$B$2:$L$401,6,FALSE)</f>
        <v>22985</v>
      </c>
      <c r="G7" s="7" t="str">
        <f>VLOOKUP('BD Personal'!$B3,'BD Personal'!$B$2:$L$401,7,FALSE)</f>
        <v>M</v>
      </c>
      <c r="H7" s="7" t="str">
        <f>VLOOKUP('BD Personal'!$B3,'BD Personal'!$B$2:$L$401,8,FALSE)</f>
        <v>Local 1</v>
      </c>
      <c r="I7" s="7" t="str">
        <f>VLOOKUP('BD Personal'!$B3,'BD Personal'!$B$2:$L$401,9,FALSE)</f>
        <v>Gerencia General</v>
      </c>
      <c r="J7" t="b">
        <f>IFERROR(E7&gt;=35000," ")</f>
        <v>0</v>
      </c>
    </row>
    <row r="8" spans="2:13" ht="14.45" x14ac:dyDescent="0.3">
      <c r="B8" s="3" t="s">
        <v>10</v>
      </c>
      <c r="C8" t="str">
        <f>VLOOKUP('BD Personal'!B20,'BD Personal'!B20:L419,1,FALSE)</f>
        <v>Díaz Luna, Abril Maite</v>
      </c>
      <c r="D8" s="7" t="str">
        <f>VLOOKUP('BD Personal'!B20,'BD Personal'!$B$2:$L$401,2,FALSE)</f>
        <v>Técnico</v>
      </c>
      <c r="E8" s="8">
        <f>VLOOKUP('BD Personal'!B20,'BD Personal'!$B$2:$L$401,4,FALSE)</f>
        <v>34894</v>
      </c>
      <c r="F8" s="7">
        <f>VLOOKUP('BD Personal'!$B20,'BD Personal'!$B$2:$L$401,6,FALSE)</f>
        <v>24917</v>
      </c>
      <c r="G8" s="7" t="str">
        <f>VLOOKUP('BD Personal'!$B20,'BD Personal'!$B$2:$L$401,7,FALSE)</f>
        <v>F</v>
      </c>
      <c r="H8" s="7" t="str">
        <f>VLOOKUP('BD Personal'!$B20,'BD Personal'!$B$2:$L$401,8,FALSE)</f>
        <v>Local 3</v>
      </c>
      <c r="I8" s="7" t="str">
        <f>VLOOKUP('BD Personal'!$B20,'BD Personal'!$B$2:$L$401,9,FALSE)</f>
        <v>Gerencia 2</v>
      </c>
      <c r="J8" t="b">
        <f>IFERROR(E8&gt;=35000," ")</f>
        <v>0</v>
      </c>
    </row>
    <row r="9" spans="2:13" ht="14.45" x14ac:dyDescent="0.3">
      <c r="B9" s="3" t="s">
        <v>19</v>
      </c>
      <c r="C9" t="str">
        <f>VLOOKUP('BD Personal'!B11,'BD Personal'!B11:L410,1,FALSE)</f>
        <v>Díaz Saavedra, Álvaro Marcelo</v>
      </c>
      <c r="D9" s="7" t="str">
        <f>VLOOKUP('BD Personal'!B11,'BD Personal'!$B$2:$L$401,2,FALSE)</f>
        <v>Técnico</v>
      </c>
      <c r="E9" s="8">
        <f>VLOOKUP('BD Personal'!B11,'BD Personal'!$B$2:$L$401,4,FALSE)</f>
        <v>34086</v>
      </c>
      <c r="F9" s="7">
        <f>VLOOKUP('BD Personal'!$B11,'BD Personal'!$B$2:$L$401,6,FALSE)</f>
        <v>23358</v>
      </c>
      <c r="G9" s="7" t="str">
        <f>VLOOKUP('BD Personal'!$B11,'BD Personal'!$B$2:$L$401,7,FALSE)</f>
        <v>M</v>
      </c>
      <c r="H9" s="7" t="str">
        <f>VLOOKUP('BD Personal'!$B11,'BD Personal'!$B$2:$L$401,8,FALSE)</f>
        <v>Local 2</v>
      </c>
      <c r="I9" s="7" t="str">
        <f>VLOOKUP('BD Personal'!$B11,'BD Personal'!$B$2:$L$401,9,FALSE)</f>
        <v>Gerencia 5</v>
      </c>
      <c r="J9" t="b">
        <f>IFERROR(E9&gt;=35000," ")</f>
        <v>0</v>
      </c>
    </row>
    <row r="10" spans="2:13" x14ac:dyDescent="0.25">
      <c r="B10" s="3" t="s">
        <v>9</v>
      </c>
      <c r="C10" t="str">
        <f>VLOOKUP('BD Personal'!B21,'BD Personal'!B21:L420,1,FALSE)</f>
        <v>Domínguez Castillo, Mario Bautista</v>
      </c>
      <c r="D10" s="7" t="str">
        <f>VLOOKUP('BD Personal'!B21,'BD Personal'!$B$2:$L$401,2,FALSE)</f>
        <v>Profesional</v>
      </c>
      <c r="E10" s="8">
        <f>VLOOKUP('BD Personal'!B21,'BD Personal'!$B$2:$L$401,4,FALSE)</f>
        <v>34937</v>
      </c>
      <c r="F10" s="7">
        <f>VLOOKUP('BD Personal'!$B21,'BD Personal'!$B$2:$L$401,6,FALSE)</f>
        <v>23217</v>
      </c>
      <c r="G10" s="7" t="str">
        <f>VLOOKUP('BD Personal'!$B21,'BD Personal'!$B$2:$L$401,7,FALSE)</f>
        <v>M</v>
      </c>
      <c r="H10" s="7" t="str">
        <f>VLOOKUP('BD Personal'!$B21,'BD Personal'!$B$2:$L$401,8,FALSE)</f>
        <v>Local 3</v>
      </c>
      <c r="I10" s="7" t="str">
        <f>VLOOKUP('BD Personal'!$B21,'BD Personal'!$B$2:$L$401,9,FALSE)</f>
        <v>Gerencia 2</v>
      </c>
      <c r="J10" t="b">
        <f>IFERROR(E10&gt;=35000," ")</f>
        <v>0</v>
      </c>
    </row>
    <row r="11" spans="2:13" x14ac:dyDescent="0.25">
      <c r="B11" s="3" t="s">
        <v>20</v>
      </c>
      <c r="C11" t="str">
        <f>VLOOKUP('BD Personal'!B10,'BD Personal'!B10:L409,1,FALSE)</f>
        <v>Espinosa Ferreyra, José Fabricio</v>
      </c>
      <c r="D11" s="7" t="str">
        <f>VLOOKUP('BD Personal'!B10,'BD Personal'!$B$2:$L$401,2,FALSE)</f>
        <v>Profesional</v>
      </c>
      <c r="E11" s="8">
        <f>VLOOKUP('BD Personal'!B10,'BD Personal'!$B$2:$L$401,4,FALSE)</f>
        <v>33912</v>
      </c>
      <c r="F11" s="7">
        <f>VLOOKUP('BD Personal'!$B10,'BD Personal'!$B$2:$L$401,6,FALSE)</f>
        <v>24828</v>
      </c>
      <c r="G11" s="7" t="str">
        <f>VLOOKUP('BD Personal'!$B10,'BD Personal'!$B$2:$L$401,7,FALSE)</f>
        <v>M</v>
      </c>
      <c r="H11" s="7" t="str">
        <f>VLOOKUP('BD Personal'!$B10,'BD Personal'!$B$2:$L$401,8,FALSE)</f>
        <v>Local 3</v>
      </c>
      <c r="I11" s="7" t="str">
        <f>VLOOKUP('BD Personal'!$B10,'BD Personal'!$B$2:$L$401,9,FALSE)</f>
        <v>Gerencia 2</v>
      </c>
      <c r="J11" t="b">
        <f>IFERROR(E11&gt;=35000," ")</f>
        <v>0</v>
      </c>
      <c r="M11" t="s">
        <v>836</v>
      </c>
    </row>
    <row r="12" spans="2:13" x14ac:dyDescent="0.25">
      <c r="B12" s="3" t="s">
        <v>26</v>
      </c>
      <c r="C12" t="str">
        <f>VLOOKUP('BD Personal'!B4,'BD Personal'!B4:L403,1,FALSE)</f>
        <v>Farías Rodríguez, Santiago Dylan</v>
      </c>
      <c r="D12" s="7" t="str">
        <f>VLOOKUP('BD Personal'!B4,'BD Personal'!$B$2:$L$401,2,FALSE)</f>
        <v>Técnico</v>
      </c>
      <c r="E12" s="8">
        <f>VLOOKUP('BD Personal'!B4,'BD Personal'!$B$2:$L$401,4,FALSE)</f>
        <v>32327</v>
      </c>
      <c r="F12" s="7">
        <f>VLOOKUP('BD Personal'!$B4,'BD Personal'!$B$2:$L$401,6,FALSE)</f>
        <v>22910</v>
      </c>
      <c r="G12" s="7" t="str">
        <f>VLOOKUP('BD Personal'!$B4,'BD Personal'!$B$2:$L$401,7,FALSE)</f>
        <v>M</v>
      </c>
      <c r="H12" s="7" t="str">
        <f>VLOOKUP('BD Personal'!$B4,'BD Personal'!$B$2:$L$401,8,FALSE)</f>
        <v>Local 2</v>
      </c>
      <c r="I12" s="7" t="str">
        <f>VLOOKUP('BD Personal'!$B4,'BD Personal'!$B$2:$L$401,9,FALSE)</f>
        <v>Gerencia 3</v>
      </c>
      <c r="J12" t="b">
        <f>IFERROR(E12&gt;=35000," ")</f>
        <v>0</v>
      </c>
    </row>
    <row r="13" spans="2:13" x14ac:dyDescent="0.25">
      <c r="B13" s="3" t="s">
        <v>17</v>
      </c>
      <c r="C13" t="str">
        <f>VLOOKUP('BD Personal'!B13,'BD Personal'!B13:L412,1,FALSE)</f>
        <v>Flores Miranda, Daniela Ramona</v>
      </c>
      <c r="D13" s="7" t="str">
        <f>VLOOKUP('BD Personal'!B13,'BD Personal'!$B$2:$L$401,2,FALSE)</f>
        <v>Profesional</v>
      </c>
      <c r="E13" s="8">
        <f>VLOOKUP('BD Personal'!B13,'BD Personal'!$B$2:$L$401,4,FALSE)</f>
        <v>34338</v>
      </c>
      <c r="F13" s="7">
        <f>VLOOKUP('BD Personal'!$B13,'BD Personal'!$B$2:$L$401,6,FALSE)</f>
        <v>24840</v>
      </c>
      <c r="G13" s="7" t="str">
        <f>VLOOKUP('BD Personal'!$B13,'BD Personal'!$B$2:$L$401,7,FALSE)</f>
        <v>F</v>
      </c>
      <c r="H13" s="7" t="str">
        <f>VLOOKUP('BD Personal'!$B13,'BD Personal'!$B$2:$L$401,8,FALSE)</f>
        <v>Local 2</v>
      </c>
      <c r="I13" s="7" t="str">
        <f>VLOOKUP('BD Personal'!$B13,'BD Personal'!$B$2:$L$401,9,FALSE)</f>
        <v>Gerencia 2</v>
      </c>
      <c r="J13" t="b">
        <f>IFERROR(E13&gt;=35000," ")</f>
        <v>0</v>
      </c>
    </row>
    <row r="14" spans="2:13" x14ac:dyDescent="0.25">
      <c r="B14" s="3" t="s">
        <v>5</v>
      </c>
      <c r="C14" t="str">
        <f>VLOOKUP('BD Personal'!B25,'BD Personal'!B25:L424,1,FALSE)</f>
        <v>Herrera Guerrero, Alexander Francisco</v>
      </c>
      <c r="D14" s="7" t="str">
        <f>VLOOKUP('BD Personal'!B25,'BD Personal'!$B$2:$L$401,2,FALSE)</f>
        <v>Profesional</v>
      </c>
      <c r="E14" s="8">
        <f>VLOOKUP('BD Personal'!B25,'BD Personal'!$B$2:$L$401,4,FALSE)</f>
        <v>35224</v>
      </c>
      <c r="F14" s="7">
        <f>VLOOKUP('BD Personal'!$B25,'BD Personal'!$B$2:$L$401,6,FALSE)</f>
        <v>26365</v>
      </c>
      <c r="G14" s="7" t="str">
        <f>VLOOKUP('BD Personal'!$B25,'BD Personal'!$B$2:$L$401,7,FALSE)</f>
        <v>M</v>
      </c>
      <c r="H14" s="7" t="str">
        <f>VLOOKUP('BD Personal'!$B25,'BD Personal'!$B$2:$L$401,8,FALSE)</f>
        <v>Local 3</v>
      </c>
      <c r="I14" s="7" t="str">
        <f>VLOOKUP('BD Personal'!$B25,'BD Personal'!$B$2:$L$401,9,FALSE)</f>
        <v>Gerencia 5</v>
      </c>
      <c r="J14" t="b">
        <f>IFERROR(E14&gt;=35000," ")</f>
        <v>1</v>
      </c>
    </row>
    <row r="15" spans="2:13" x14ac:dyDescent="0.25">
      <c r="B15" s="3" t="s">
        <v>11</v>
      </c>
      <c r="C15" t="str">
        <f>VLOOKUP('BD Personal'!B19,'BD Personal'!B19:L418,1,FALSE)</f>
        <v>Jara Romero, Luis Marcelo</v>
      </c>
      <c r="D15" s="7" t="str">
        <f>VLOOKUP('BD Personal'!B19,'BD Personal'!$B$2:$L$401,2,FALSE)</f>
        <v>Técnico</v>
      </c>
      <c r="E15" s="8">
        <f>VLOOKUP('BD Personal'!B19,'BD Personal'!$B$2:$L$401,4,FALSE)</f>
        <v>34713</v>
      </c>
      <c r="F15" s="7">
        <f>VLOOKUP('BD Personal'!$B19,'BD Personal'!$B$2:$L$401,6,FALSE)</f>
        <v>26580</v>
      </c>
      <c r="G15" s="7" t="str">
        <f>VLOOKUP('BD Personal'!$B19,'BD Personal'!$B$2:$L$401,7,FALSE)</f>
        <v>M</v>
      </c>
      <c r="H15" s="7" t="str">
        <f>VLOOKUP('BD Personal'!$B19,'BD Personal'!$B$2:$L$401,8,FALSE)</f>
        <v>Local 2</v>
      </c>
      <c r="I15" s="7" t="str">
        <f>VLOOKUP('BD Personal'!$B19,'BD Personal'!$B$2:$L$401,9,FALSE)</f>
        <v>Gerencia 5</v>
      </c>
      <c r="J15" t="b">
        <f>IFERROR(E15&gt;=35000," ")</f>
        <v>0</v>
      </c>
    </row>
    <row r="16" spans="2:13" x14ac:dyDescent="0.25">
      <c r="B16" s="3" t="s">
        <v>8</v>
      </c>
      <c r="C16" t="str">
        <f>VLOOKUP('BD Personal'!B22,'BD Personal'!B22:L421,1,FALSE)</f>
        <v>Juárez Herrera, José Felipe</v>
      </c>
      <c r="D16" s="7" t="str">
        <f>VLOOKUP('BD Personal'!B22,'BD Personal'!$B$2:$L$401,2,FALSE)</f>
        <v>Técnico</v>
      </c>
      <c r="E16" s="8">
        <f>VLOOKUP('BD Personal'!B22,'BD Personal'!$B$2:$L$401,4,FALSE)</f>
        <v>34996</v>
      </c>
      <c r="F16" s="7">
        <f>VLOOKUP('BD Personal'!$B22,'BD Personal'!$B$2:$L$401,6,FALSE)</f>
        <v>25988</v>
      </c>
      <c r="G16" s="7" t="str">
        <f>VLOOKUP('BD Personal'!$B22,'BD Personal'!$B$2:$L$401,7,FALSE)</f>
        <v>M</v>
      </c>
      <c r="H16" s="7" t="str">
        <f>VLOOKUP('BD Personal'!$B22,'BD Personal'!$B$2:$L$401,8,FALSE)</f>
        <v>Local 3</v>
      </c>
      <c r="I16" s="7" t="str">
        <f>VLOOKUP('BD Personal'!$B22,'BD Personal'!$B$2:$L$401,9,FALSE)</f>
        <v>Gerencia 5</v>
      </c>
      <c r="J16" t="b">
        <f>IFERROR(E16&gt;=35000," ")</f>
        <v>0</v>
      </c>
    </row>
    <row r="17" spans="2:10" x14ac:dyDescent="0.25">
      <c r="B17" s="3" t="s">
        <v>22</v>
      </c>
      <c r="C17" t="str">
        <f>VLOOKUP('BD Personal'!B8,'BD Personal'!B8:L407,1,FALSE)</f>
        <v>Mendoza Silva, Benjamín Fabián</v>
      </c>
      <c r="D17" s="7" t="str">
        <f>VLOOKUP('BD Personal'!B8,'BD Personal'!$B$2:$L$401,2,FALSE)</f>
        <v>Técnico</v>
      </c>
      <c r="E17" s="8">
        <f>VLOOKUP('BD Personal'!B8,'BD Personal'!$B$2:$L$401,4,FALSE)</f>
        <v>33841</v>
      </c>
      <c r="F17" s="7">
        <f>VLOOKUP('BD Personal'!$B8,'BD Personal'!$B$2:$L$401,6,FALSE)</f>
        <v>23118</v>
      </c>
      <c r="G17" s="7" t="str">
        <f>VLOOKUP('BD Personal'!$B8,'BD Personal'!$B$2:$L$401,7,FALSE)</f>
        <v>M</v>
      </c>
      <c r="H17" s="7" t="str">
        <f>VLOOKUP('BD Personal'!$B8,'BD Personal'!$B$2:$L$401,8,FALSE)</f>
        <v>Local 3</v>
      </c>
      <c r="I17" s="7" t="str">
        <f>VLOOKUP('BD Personal'!$B8,'BD Personal'!$B$2:$L$401,9,FALSE)</f>
        <v>Gerencia 5</v>
      </c>
      <c r="J17" t="b">
        <f>IFERROR(E17&gt;=35000," ")</f>
        <v>0</v>
      </c>
    </row>
    <row r="18" spans="2:10" x14ac:dyDescent="0.25">
      <c r="B18" s="3" t="s">
        <v>16</v>
      </c>
      <c r="C18" t="str">
        <f>VLOOKUP('BD Personal'!B14,'BD Personal'!B14:L413,1,FALSE)</f>
        <v>Mendoza Venegas, Salomé Fernanda</v>
      </c>
      <c r="D18" s="7" t="str">
        <f>VLOOKUP('BD Personal'!B14,'BD Personal'!$B$2:$L$401,2,FALSE)</f>
        <v>Técnico</v>
      </c>
      <c r="E18" s="8">
        <f>VLOOKUP('BD Personal'!B14,'BD Personal'!$B$2:$L$401,4,FALSE)</f>
        <v>34359</v>
      </c>
      <c r="F18" s="7">
        <f>VLOOKUP('BD Personal'!$B14,'BD Personal'!$B$2:$L$401,6,FALSE)</f>
        <v>25416</v>
      </c>
      <c r="G18" s="7" t="str">
        <f>VLOOKUP('BD Personal'!$B14,'BD Personal'!$B$2:$L$401,7,FALSE)</f>
        <v>F</v>
      </c>
      <c r="H18" s="7" t="str">
        <f>VLOOKUP('BD Personal'!$B14,'BD Personal'!$B$2:$L$401,8,FALSE)</f>
        <v>Local 3</v>
      </c>
      <c r="I18" s="7" t="str">
        <f>VLOOKUP('BD Personal'!$B14,'BD Personal'!$B$2:$L$401,9,FALSE)</f>
        <v>Gerencia 4</v>
      </c>
      <c r="J18" t="b">
        <f>IFERROR(E18&gt;=35000," ")</f>
        <v>0</v>
      </c>
    </row>
    <row r="19" spans="2:10" x14ac:dyDescent="0.25">
      <c r="B19" s="3" t="s">
        <v>18</v>
      </c>
      <c r="C19" t="str">
        <f>VLOOKUP('BD Personal'!B12,'BD Personal'!B12:L411,1,FALSE)</f>
        <v>Morales Riquelme, Sofía Milagros</v>
      </c>
      <c r="D19" s="7" t="str">
        <f>VLOOKUP('BD Personal'!B12,'BD Personal'!$B$2:$L$401,2,FALSE)</f>
        <v>Profesional</v>
      </c>
      <c r="E19" s="8">
        <f>VLOOKUP('BD Personal'!B12,'BD Personal'!$B$2:$L$401,4,FALSE)</f>
        <v>34202</v>
      </c>
      <c r="F19" s="7">
        <f>VLOOKUP('BD Personal'!$B12,'BD Personal'!$B$2:$L$401,6,FALSE)</f>
        <v>24342</v>
      </c>
      <c r="G19" s="7" t="str">
        <f>VLOOKUP('BD Personal'!$B12,'BD Personal'!$B$2:$L$401,7,FALSE)</f>
        <v>F</v>
      </c>
      <c r="H19" s="7" t="str">
        <f>VLOOKUP('BD Personal'!$B12,'BD Personal'!$B$2:$L$401,8,FALSE)</f>
        <v>Local 1</v>
      </c>
      <c r="I19" s="7" t="str">
        <f>VLOOKUP('BD Personal'!$B12,'BD Personal'!$B$2:$L$401,9,FALSE)</f>
        <v>Gerencia 5</v>
      </c>
      <c r="J19" t="b">
        <f>IFERROR(E19&gt;=35000," ")</f>
        <v>0</v>
      </c>
    </row>
    <row r="20" spans="2:10" x14ac:dyDescent="0.25">
      <c r="B20" s="3" t="s">
        <v>3</v>
      </c>
      <c r="C20" t="str">
        <f>VLOOKUP('BD Personal'!B27,'BD Personal'!B27:L426,1,FALSE)</f>
        <v>Ortiz Gómez, Lucas Fabio</v>
      </c>
      <c r="D20" s="7" t="str">
        <f>VLOOKUP('BD Personal'!B27,'BD Personal'!$B$2:$L$401,2,FALSE)</f>
        <v>Profesional</v>
      </c>
      <c r="E20" s="8">
        <f>VLOOKUP('BD Personal'!B27,'BD Personal'!$B$2:$L$401,4,FALSE)</f>
        <v>35382</v>
      </c>
      <c r="F20" s="7">
        <f>VLOOKUP('BD Personal'!$B27,'BD Personal'!$B$2:$L$401,6,FALSE)</f>
        <v>25640</v>
      </c>
      <c r="G20" s="7" t="str">
        <f>VLOOKUP('BD Personal'!$B27,'BD Personal'!$B$2:$L$401,7,FALSE)</f>
        <v>M</v>
      </c>
      <c r="H20" s="7" t="str">
        <f>VLOOKUP('BD Personal'!$B27,'BD Personal'!$B$2:$L$401,8,FALSE)</f>
        <v>Local 2</v>
      </c>
      <c r="I20" s="7" t="str">
        <f>VLOOKUP('BD Personal'!$B27,'BD Personal'!$B$2:$L$401,9,FALSE)</f>
        <v>Gerencia 4</v>
      </c>
      <c r="J20" t="b">
        <f>IFERROR(E20&gt;=35000," ")</f>
        <v>1</v>
      </c>
    </row>
    <row r="21" spans="2:10" x14ac:dyDescent="0.25">
      <c r="B21" s="3" t="s">
        <v>28</v>
      </c>
      <c r="C21" s="7" t="str">
        <f>VLOOKUP('BD Personal'!$B$2,'BD Personal'!$B$2:$L$401,1,FALSE)</f>
        <v>Parra García, Jerónimo Santiago</v>
      </c>
      <c r="D21" s="7" t="str">
        <f>VLOOKUP('BD Personal'!B2,'BD Personal'!$B$2:$L$401,2,FALSE)</f>
        <v>Técnico</v>
      </c>
      <c r="E21" s="8">
        <f>VLOOKUP('BD Personal'!B2,'BD Personal'!$B$2:$L$401,4,FALSE)</f>
        <v>31053</v>
      </c>
      <c r="F21" s="7">
        <f>VLOOKUP('BD Personal'!$B2,'BD Personal'!$B$2:$L$401,6,FALSE)</f>
        <v>20706</v>
      </c>
      <c r="G21" s="7" t="str">
        <f>VLOOKUP('BD Personal'!$B2,'BD Personal'!$B$2:$L$401,7,FALSE)</f>
        <v>M</v>
      </c>
      <c r="H21" s="7" t="str">
        <f>VLOOKUP('BD Personal'!$B2,'BD Personal'!$B$2:$L$401,8,FALSE)</f>
        <v>Local 1</v>
      </c>
      <c r="I21" s="7" t="str">
        <f>IFERROR(VLOOKUP('BD Personal'!$B2,'BD Personal'!$B$2:$L$401,111,FALSE),"Falso")</f>
        <v>Falso</v>
      </c>
      <c r="J21" t="b">
        <f>IFERROR(E21&gt;=35000," ")</f>
        <v>0</v>
      </c>
    </row>
    <row r="22" spans="2:10" x14ac:dyDescent="0.25">
      <c r="B22" s="3" t="s">
        <v>4</v>
      </c>
      <c r="C22" t="str">
        <f>VLOOKUP('BD Personal'!B26,'BD Personal'!B26:L425,1,FALSE)</f>
        <v>Pereyra Torres, Jesús Luis</v>
      </c>
      <c r="D22" s="7" t="str">
        <f>VLOOKUP('BD Personal'!B26,'BD Personal'!$B$2:$L$401,2,FALSE)</f>
        <v>Técnico</v>
      </c>
      <c r="E22" s="8">
        <f>VLOOKUP('BD Personal'!B26,'BD Personal'!$B$2:$L$401,4,FALSE)</f>
        <v>35245</v>
      </c>
      <c r="F22" s="7">
        <f>VLOOKUP('BD Personal'!$B26,'BD Personal'!$B$2:$L$401,6,FALSE)</f>
        <v>26495</v>
      </c>
      <c r="G22" s="7" t="str">
        <f>VLOOKUP('BD Personal'!$B26,'BD Personal'!$B$2:$L$401,7,FALSE)</f>
        <v>M</v>
      </c>
      <c r="H22" s="7" t="str">
        <f>VLOOKUP('BD Personal'!$B26,'BD Personal'!$B$2:$L$401,8,FALSE)</f>
        <v>Local 1</v>
      </c>
      <c r="I22" s="7" t="str">
        <f>VLOOKUP('BD Personal'!$B26,'BD Personal'!$B$2:$L$401,9,FALSE)</f>
        <v>Gerencia 3</v>
      </c>
      <c r="J22" t="b">
        <f>IFERROR(E22&gt;=35000," ")</f>
        <v>1</v>
      </c>
    </row>
    <row r="23" spans="2:10" x14ac:dyDescent="0.25">
      <c r="B23" s="3" t="s">
        <v>15</v>
      </c>
      <c r="C23" t="str">
        <f>VLOOKUP('BD Personal'!B15,'BD Personal'!B15:L414,1,FALSE)</f>
        <v>Quiroga Bermúdez, Agustina Liz</v>
      </c>
      <c r="D23" s="7" t="str">
        <f>VLOOKUP('BD Personal'!B15,'BD Personal'!$B$2:$L$401,2,FALSE)</f>
        <v>Técnico</v>
      </c>
      <c r="E23" s="8">
        <f>VLOOKUP('BD Personal'!B15,'BD Personal'!$B$2:$L$401,4,FALSE)</f>
        <v>34413</v>
      </c>
      <c r="F23" s="7">
        <f>VLOOKUP('BD Personal'!$B15,'BD Personal'!$B$2:$L$401,6,FALSE)</f>
        <v>24984</v>
      </c>
      <c r="G23" s="7" t="str">
        <f>VLOOKUP('BD Personal'!$B15,'BD Personal'!$B$2:$L$401,7,FALSE)</f>
        <v>F</v>
      </c>
      <c r="H23" s="7" t="str">
        <f>VLOOKUP('BD Personal'!$B15,'BD Personal'!$B$2:$L$401,8,FALSE)</f>
        <v>Local 3</v>
      </c>
      <c r="I23" s="7" t="str">
        <f>VLOOKUP('BD Personal'!$B15,'BD Personal'!$B$2:$L$401,9,FALSE)</f>
        <v>Gerencia 5</v>
      </c>
      <c r="J23" t="b">
        <f>IFERROR(E23&gt;=35000," ")</f>
        <v>0</v>
      </c>
    </row>
    <row r="24" spans="2:10" x14ac:dyDescent="0.25">
      <c r="B24" s="3" t="s">
        <v>12</v>
      </c>
      <c r="C24" t="str">
        <f>VLOOKUP('BD Personal'!B18,'BD Personal'!B18:L417,1,FALSE)</f>
        <v>Quispe Figueroa, Ian Paolo</v>
      </c>
      <c r="D24" s="7" t="str">
        <f>VLOOKUP('BD Personal'!B18,'BD Personal'!$B$2:$L$401,2,FALSE)</f>
        <v>Profesional</v>
      </c>
      <c r="E24" s="8">
        <f>VLOOKUP('BD Personal'!B18,'BD Personal'!$B$2:$L$401,4,FALSE)</f>
        <v>34613</v>
      </c>
      <c r="F24" s="7">
        <f>VLOOKUP('BD Personal'!$B18,'BD Personal'!$B$2:$L$401,6,FALSE)</f>
        <v>25584</v>
      </c>
      <c r="G24" s="7" t="str">
        <f>VLOOKUP('BD Personal'!$B18,'BD Personal'!$B$2:$L$401,7,FALSE)</f>
        <v>M</v>
      </c>
      <c r="H24" s="7" t="str">
        <f>VLOOKUP('BD Personal'!$B18,'BD Personal'!$B$2:$L$401,8,FALSE)</f>
        <v>Local 3</v>
      </c>
      <c r="I24" s="7" t="str">
        <f>VLOOKUP('BD Personal'!$B18,'BD Personal'!$B$2:$L$401,9,FALSE)</f>
        <v>Gerencia 2</v>
      </c>
      <c r="J24" t="b">
        <f>IFERROR(E24&gt;=35000," ")</f>
        <v>0</v>
      </c>
    </row>
    <row r="25" spans="2:10" x14ac:dyDescent="0.25">
      <c r="B25" s="3" t="s">
        <v>2</v>
      </c>
      <c r="C25" t="str">
        <f>VLOOKUP('BD Personal'!B28,'BD Personal'!B28:L427,1,FALSE)</f>
        <v>Ramos Tapia, Felipe Iker</v>
      </c>
      <c r="D25" s="7" t="str">
        <f>VLOOKUP('BD Personal'!B28,'BD Personal'!$B$2:$L$401,2,FALSE)</f>
        <v>Técnico</v>
      </c>
      <c r="E25" s="8">
        <f>VLOOKUP('BD Personal'!B28,'BD Personal'!$B$2:$L$401,4,FALSE)</f>
        <v>35500</v>
      </c>
      <c r="F25" s="7">
        <f>VLOOKUP('BD Personal'!$B28,'BD Personal'!$B$2:$L$401,6,FALSE)</f>
        <v>26175</v>
      </c>
      <c r="G25" s="7" t="str">
        <f>VLOOKUP('BD Personal'!$B28,'BD Personal'!$B$2:$L$401,7,FALSE)</f>
        <v>M</v>
      </c>
      <c r="H25" s="7" t="str">
        <f>VLOOKUP('BD Personal'!$B28,'BD Personal'!$B$2:$L$401,8,FALSE)</f>
        <v>Local 3</v>
      </c>
      <c r="I25" s="7" t="str">
        <f>VLOOKUP('BD Personal'!$B28,'BD Personal'!$B$2:$L$401,9,FALSE)</f>
        <v>Gerencia 5</v>
      </c>
      <c r="J25" t="b">
        <f>IFERROR(E25&gt;=35000," ")</f>
        <v>1</v>
      </c>
    </row>
    <row r="26" spans="2:10" x14ac:dyDescent="0.25">
      <c r="B26" s="3" t="s">
        <v>21</v>
      </c>
      <c r="C26" t="str">
        <f>VLOOKUP('BD Personal'!B9,'BD Personal'!B9:L408,1,FALSE)</f>
        <v>Rodríguez Flores, Iker Tomás</v>
      </c>
      <c r="D26" s="7" t="str">
        <f>VLOOKUP('BD Personal'!B9,'BD Personal'!$B$2:$L$401,2,FALSE)</f>
        <v>Técnico</v>
      </c>
      <c r="E26" s="8">
        <f>VLOOKUP('BD Personal'!B9,'BD Personal'!$B$2:$L$401,4,FALSE)</f>
        <v>33855</v>
      </c>
      <c r="F26" s="7">
        <f>VLOOKUP('BD Personal'!$B9,'BD Personal'!$B$2:$L$401,6,FALSE)</f>
        <v>24297</v>
      </c>
      <c r="G26" s="7" t="str">
        <f>VLOOKUP('BD Personal'!$B9,'BD Personal'!$B$2:$L$401,7,FALSE)</f>
        <v>M</v>
      </c>
      <c r="H26" s="7" t="str">
        <f>VLOOKUP('BD Personal'!$B9,'BD Personal'!$B$2:$L$401,8,FALSE)</f>
        <v>Local 3</v>
      </c>
      <c r="I26" s="7" t="str">
        <f>VLOOKUP('BD Personal'!$B9,'BD Personal'!$B$2:$L$401,9,FALSE)</f>
        <v>Gerencia 2</v>
      </c>
      <c r="J26" t="b">
        <f>IFERROR(E26&gt;=35000," ")</f>
        <v>0</v>
      </c>
    </row>
    <row r="27" spans="2:10" x14ac:dyDescent="0.25">
      <c r="B27" s="3" t="s">
        <v>25</v>
      </c>
      <c r="C27" t="str">
        <f>VLOOKUP('BD Personal'!B5,'BD Personal'!B5:L404,1,FALSE)</f>
        <v>Rodríguez García, Santiago Rafael</v>
      </c>
      <c r="D27" s="7" t="str">
        <f>VLOOKUP('BD Personal'!B5,'BD Personal'!$B$2:$L$401,2,FALSE)</f>
        <v>Profesional</v>
      </c>
      <c r="E27" s="8">
        <f>VLOOKUP('BD Personal'!B5,'BD Personal'!$B$2:$L$401,4,FALSE)</f>
        <v>32693</v>
      </c>
      <c r="F27" s="7">
        <f>VLOOKUP('BD Personal'!$B5,'BD Personal'!$B$2:$L$401,6,FALSE)</f>
        <v>22585</v>
      </c>
      <c r="G27" s="7" t="str">
        <f>VLOOKUP('BD Personal'!$B5,'BD Personal'!$B$2:$L$401,7,FALSE)</f>
        <v>M</v>
      </c>
      <c r="H27" s="7" t="str">
        <f>VLOOKUP('BD Personal'!$B5,'BD Personal'!$B$2:$L$401,8,FALSE)</f>
        <v>Local 2</v>
      </c>
      <c r="I27" s="7" t="str">
        <f>VLOOKUP('BD Personal'!$B5,'BD Personal'!$B$2:$L$401,9,FALSE)</f>
        <v>Gerencia 1</v>
      </c>
      <c r="J27" t="b">
        <f>IFERROR(E27&gt;=35000," ")</f>
        <v>0</v>
      </c>
    </row>
    <row r="28" spans="2:10" x14ac:dyDescent="0.25">
      <c r="B28" s="3" t="s">
        <v>14</v>
      </c>
      <c r="C28" t="str">
        <f>VLOOKUP('BD Personal'!B16,'BD Personal'!B16:L415,1,FALSE)</f>
        <v>Romero Romero, Alexander Marco</v>
      </c>
      <c r="D28" s="7" t="str">
        <f>VLOOKUP('BD Personal'!B16,'BD Personal'!$B$2:$L$401,2,FALSE)</f>
        <v>Técnico</v>
      </c>
      <c r="E28" s="8">
        <f>VLOOKUP('BD Personal'!B16,'BD Personal'!$B$2:$L$401,4,FALSE)</f>
        <v>34536</v>
      </c>
      <c r="F28" s="7">
        <f>VLOOKUP('BD Personal'!$B16,'BD Personal'!$B$2:$L$401,6,FALSE)</f>
        <v>26027</v>
      </c>
      <c r="G28" s="7" t="str">
        <f>VLOOKUP('BD Personal'!$B16,'BD Personal'!$B$2:$L$401,7,FALSE)</f>
        <v>M</v>
      </c>
      <c r="H28" s="7" t="str">
        <f>VLOOKUP('BD Personal'!$B16,'BD Personal'!$B$2:$L$401,8,FALSE)</f>
        <v>Local 3</v>
      </c>
      <c r="I28" s="7" t="str">
        <f>VLOOKUP('BD Personal'!$B16,'BD Personal'!$B$2:$L$401,9,FALSE)</f>
        <v>Gerencia 2</v>
      </c>
      <c r="J28" t="b">
        <f>IFERROR(E28&gt;=35000," ")</f>
        <v>0</v>
      </c>
    </row>
    <row r="29" spans="2:10" x14ac:dyDescent="0.25">
      <c r="B29" s="3" t="s">
        <v>6</v>
      </c>
      <c r="C29" t="str">
        <f>VLOOKUP('BD Personal'!B24,'BD Personal'!B24:L423,1,FALSE)</f>
        <v>Romero Soto, Bruno Marco</v>
      </c>
      <c r="D29" s="7" t="str">
        <f>VLOOKUP('BD Personal'!B24,'BD Personal'!$B$2:$L$401,2,FALSE)</f>
        <v>Profesional</v>
      </c>
      <c r="E29" s="8">
        <f>VLOOKUP('BD Personal'!B24,'BD Personal'!$B$2:$L$401,4,FALSE)</f>
        <v>35150</v>
      </c>
      <c r="F29" s="7">
        <f>VLOOKUP('BD Personal'!$B24,'BD Personal'!$B$2:$L$401,6,FALSE)</f>
        <v>24236</v>
      </c>
      <c r="G29" s="7" t="str">
        <f>VLOOKUP('BD Personal'!$B24,'BD Personal'!$B$2:$L$401,7,FALSE)</f>
        <v>M</v>
      </c>
      <c r="H29" s="7" t="str">
        <f>VLOOKUP('BD Personal'!$B24,'BD Personal'!$B$2:$L$401,8,FALSE)</f>
        <v>Local 3</v>
      </c>
      <c r="I29" s="7" t="str">
        <f>VLOOKUP('BD Personal'!$B24,'BD Personal'!$B$2:$L$401,9,FALSE)</f>
        <v>Gerencia 3</v>
      </c>
      <c r="J29" t="b">
        <f>IFERROR(E29&gt;=35000," ")</f>
        <v>1</v>
      </c>
    </row>
    <row r="30" spans="2:10" x14ac:dyDescent="0.25">
      <c r="B30" s="3" t="s">
        <v>24</v>
      </c>
      <c r="C30" t="str">
        <f>VLOOKUP('BD Personal'!B6,'BD Personal'!B6:L405,1,FALSE)</f>
        <v>Soria Fernández, Ramón Rodrigo</v>
      </c>
      <c r="D30" s="7" t="str">
        <f>VLOOKUP('BD Personal'!B6,'BD Personal'!$B$2:$L$401,2,FALSE)</f>
        <v>Profesional</v>
      </c>
      <c r="E30" s="8">
        <f>VLOOKUP('BD Personal'!B6,'BD Personal'!$B$2:$L$401,4,FALSE)</f>
        <v>32752</v>
      </c>
      <c r="F30" s="7">
        <f>VLOOKUP('BD Personal'!$B6,'BD Personal'!$B$2:$L$401,6,FALSE)</f>
        <v>21808</v>
      </c>
      <c r="G30" s="7" t="str">
        <f>VLOOKUP('BD Personal'!$B6,'BD Personal'!$B$2:$L$401,7,FALSE)</f>
        <v>M</v>
      </c>
      <c r="H30" s="7" t="str">
        <f>VLOOKUP('BD Personal'!$B6,'BD Personal'!$B$2:$L$401,8,FALSE)</f>
        <v>Local 3</v>
      </c>
      <c r="I30" s="7" t="str">
        <f>VLOOKUP('BD Personal'!$B6,'BD Personal'!$B$2:$L$401,9,FALSE)</f>
        <v>Gerencia 1</v>
      </c>
      <c r="J30" t="b">
        <f>IFERROR(E30&gt;=35000," ")</f>
        <v>0</v>
      </c>
    </row>
    <row r="31" spans="2:10" x14ac:dyDescent="0.25">
      <c r="B31" s="3" t="s">
        <v>23</v>
      </c>
      <c r="C31" t="str">
        <f>VLOOKUP('BD Personal'!B7,'BD Personal'!B7:L406,1,FALSE)</f>
        <v>Valenzuela Núñez, Julieta Beatriz</v>
      </c>
      <c r="D31" s="7" t="str">
        <f>VLOOKUP('BD Personal'!B7,'BD Personal'!$B$2:$L$401,2,FALSE)</f>
        <v>Profesional</v>
      </c>
      <c r="E31" s="8">
        <f>VLOOKUP('BD Personal'!B7,'BD Personal'!$B$2:$L$401,4,FALSE)</f>
        <v>33611</v>
      </c>
      <c r="F31" s="7">
        <f>VLOOKUP('BD Personal'!$B7,'BD Personal'!$B$2:$L$401,6,FALSE)</f>
        <v>24256</v>
      </c>
      <c r="G31" s="7" t="str">
        <f>VLOOKUP('BD Personal'!$B7,'BD Personal'!$B$2:$L$401,7,FALSE)</f>
        <v>F</v>
      </c>
      <c r="H31" s="7" t="str">
        <f>VLOOKUP('BD Personal'!$B7,'BD Personal'!$B$2:$L$401,8,FALSE)</f>
        <v>Local 2</v>
      </c>
      <c r="I31" s="7" t="str">
        <f>VLOOKUP('BD Personal'!$B7,'BD Personal'!$B$2:$L$401,9,FALSE)</f>
        <v>Gerencia 4</v>
      </c>
      <c r="J31" t="b">
        <f>IFERROR(E31&gt;=35000," ")</f>
        <v>0</v>
      </c>
    </row>
    <row r="32" spans="2:10" x14ac:dyDescent="0.25">
      <c r="B32" s="3" t="s">
        <v>7</v>
      </c>
      <c r="C32" t="str">
        <f>VLOOKUP('BD Personal'!B23,'BD Personal'!B23:L422,1,FALSE)</f>
        <v>Vega Romero, Sarah Maite</v>
      </c>
      <c r="D32" s="7" t="str">
        <f>VLOOKUP('BD Personal'!B23,'BD Personal'!$B$2:$L$401,2,FALSE)</f>
        <v>Profesional</v>
      </c>
      <c r="E32" s="8">
        <f>VLOOKUP('BD Personal'!B23,'BD Personal'!$B$2:$L$401,4,FALSE)</f>
        <v>35137</v>
      </c>
      <c r="F32" s="7">
        <f>VLOOKUP('BD Personal'!$B23,'BD Personal'!$B$2:$L$401,6,FALSE)</f>
        <v>25748</v>
      </c>
      <c r="G32" s="7" t="str">
        <f>VLOOKUP('BD Personal'!$B23,'BD Personal'!$B$2:$L$401,7,FALSE)</f>
        <v>F</v>
      </c>
      <c r="H32" s="7" t="str">
        <f>VLOOKUP('BD Personal'!$B23,'BD Personal'!$B$2:$L$401,8,FALSE)</f>
        <v>Local 1</v>
      </c>
      <c r="I32" s="7" t="str">
        <f>VLOOKUP('BD Personal'!$B23,'BD Personal'!$B$2:$L$401,9,FALSE)</f>
        <v>Gerencia 4</v>
      </c>
      <c r="J32" t="b">
        <f>IFERROR(E32&gt;=35000," ")</f>
        <v>1</v>
      </c>
    </row>
  </sheetData>
  <autoFilter ref="B4:J32">
    <sortState ref="B10:J37">
      <sortCondition ref="C37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3:M31"/>
  <sheetViews>
    <sheetView tabSelected="1" workbookViewId="0">
      <selection activeCell="M11" sqref="M11"/>
    </sheetView>
  </sheetViews>
  <sheetFormatPr baseColWidth="10" defaultRowHeight="15" x14ac:dyDescent="0.25"/>
  <cols>
    <col min="2" max="2" width="9" bestFit="1" customWidth="1"/>
    <col min="3" max="3" width="35.42578125" bestFit="1" customWidth="1"/>
    <col min="4" max="4" width="11.140625" bestFit="1" customWidth="1"/>
    <col min="5" max="5" width="7" bestFit="1" customWidth="1"/>
    <col min="6" max="6" width="11.28515625" bestFit="1" customWidth="1"/>
    <col min="7" max="7" width="5.5703125" bestFit="1" customWidth="1"/>
    <col min="8" max="8" width="6.85546875" bestFit="1" customWidth="1"/>
    <col min="9" max="10" width="11.85546875" bestFit="1" customWidth="1"/>
    <col min="13" max="13" width="44.28515625" bestFit="1" customWidth="1"/>
  </cols>
  <sheetData>
    <row r="3" spans="2:13" ht="30" x14ac:dyDescent="0.25">
      <c r="B3" s="4" t="s">
        <v>0</v>
      </c>
      <c r="C3" s="4" t="s">
        <v>35</v>
      </c>
      <c r="D3" s="4" t="s">
        <v>34</v>
      </c>
      <c r="E3" s="4" t="s">
        <v>832</v>
      </c>
      <c r="F3" s="4" t="s">
        <v>32</v>
      </c>
      <c r="G3" s="4" t="s">
        <v>31</v>
      </c>
      <c r="H3" s="4" t="s">
        <v>834</v>
      </c>
      <c r="I3" s="4" t="s">
        <v>29</v>
      </c>
      <c r="J3" s="4" t="s">
        <v>833</v>
      </c>
      <c r="L3" s="9" t="s">
        <v>837</v>
      </c>
      <c r="M3" s="9" t="s">
        <v>838</v>
      </c>
    </row>
    <row r="4" spans="2:13" x14ac:dyDescent="0.25">
      <c r="B4" s="3" t="s">
        <v>13</v>
      </c>
      <c r="C4" t="s">
        <v>831</v>
      </c>
      <c r="D4" s="7" t="str">
        <f>VLOOKUP('BD Personal'!B16,'BD Personal'!$B$2:$L$401,2,FALSE)</f>
        <v>Técnico</v>
      </c>
      <c r="E4" s="8">
        <f>VLOOKUP('BD Personal'!B16,'BD Personal'!$B$2:$L$401,4,FALSE)</f>
        <v>34536</v>
      </c>
      <c r="F4" s="7">
        <f>VLOOKUP('BD Personal'!$B16,'BD Personal'!$B$2:$L$401,6,FALSE)</f>
        <v>26027</v>
      </c>
      <c r="G4" s="7" t="str">
        <f>VLOOKUP('BD Personal'!$B16,'BD Personal'!$B$2:$L$401,7,FALSE)</f>
        <v>M</v>
      </c>
      <c r="H4" s="7" t="str">
        <f>VLOOKUP('BD Personal'!$B16,'BD Personal'!$B$2:$L$401,8,FALSE)</f>
        <v>Local 3</v>
      </c>
      <c r="I4" t="str">
        <f>IFERROR(VLOOKUP('BD Personal'!$B17,'BD Personal'!$B$2:$L$401,9,FALSE), "Errado")</f>
        <v>Gerencia 1</v>
      </c>
      <c r="J4" t="b">
        <f>IFERROR(E4&gt;=35000," ")</f>
        <v>0</v>
      </c>
      <c r="L4" t="s">
        <v>842</v>
      </c>
      <c r="M4" t="s">
        <v>839</v>
      </c>
    </row>
    <row r="5" spans="2:13" x14ac:dyDescent="0.25">
      <c r="B5" s="3" t="s">
        <v>1</v>
      </c>
      <c r="C5" t="str">
        <f>VLOOKUP('BD Personal'!B28,'BD Personal'!B28:L427,1,FALSE)</f>
        <v>Ramos Tapia, Felipe Iker</v>
      </c>
      <c r="D5" s="7" t="str">
        <f>VLOOKUP('BD Personal'!B17,'BD Personal'!$B$2:$L$401,2,FALSE)</f>
        <v>Profesional</v>
      </c>
      <c r="E5" s="8">
        <f>VLOOKUP('BD Personal'!B17,'BD Personal'!$B$2:$L$401,4,FALSE)</f>
        <v>34588</v>
      </c>
      <c r="F5" s="7">
        <f>VLOOKUP('BD Personal'!$B17,'BD Personal'!$B$2:$L$401,6,FALSE)</f>
        <v>25887</v>
      </c>
      <c r="G5" s="7" t="str">
        <f>VLOOKUP('BD Personal'!$B17,'BD Personal'!$B$2:$L$401,7,FALSE)</f>
        <v>M</v>
      </c>
      <c r="H5" s="7" t="str">
        <f>VLOOKUP('BD Personal'!$B17,'BD Personal'!$B$2:$L$401,8,FALSE)</f>
        <v>Local 3</v>
      </c>
      <c r="I5" t="str">
        <f>IFERROR(VLOOKUP('BD Personal'!$B18,'BD Personal'!$B$2:$L$401,9,FALSE), "Errado")</f>
        <v>Gerencia 2</v>
      </c>
      <c r="J5" t="b">
        <f>IFERROR(E5&gt;=35000," ")</f>
        <v>0</v>
      </c>
      <c r="L5" t="s">
        <v>843</v>
      </c>
      <c r="M5" t="s">
        <v>840</v>
      </c>
    </row>
    <row r="6" spans="2:13" x14ac:dyDescent="0.25">
      <c r="B6" s="3" t="s">
        <v>27</v>
      </c>
      <c r="C6" t="str">
        <f>VLOOKUP('BD Personal'!B2,'BD Personal'!B2:L401,1,FALSE)</f>
        <v>Parra García, Jerónimo Santiago</v>
      </c>
      <c r="D6" s="7" t="str">
        <f>VLOOKUP('BD Personal'!B18,'BD Personal'!$B$2:$L$401,2,FALSE)</f>
        <v>Profesional</v>
      </c>
      <c r="E6" s="8">
        <f>VLOOKUP('BD Personal'!B18,'BD Personal'!$B$2:$L$401,4,FALSE)</f>
        <v>34613</v>
      </c>
      <c r="F6" s="7">
        <f>VLOOKUP('BD Personal'!$B18,'BD Personal'!$B$2:$L$401,6,FALSE)</f>
        <v>25584</v>
      </c>
      <c r="G6" s="7" t="str">
        <f>VLOOKUP('BD Personal'!$B18,'BD Personal'!$B$2:$L$401,7,FALSE)</f>
        <v>M</v>
      </c>
      <c r="H6" s="7" t="str">
        <f>VLOOKUP('BD Personal'!$B18,'BD Personal'!$B$2:$L$401,8,FALSE)</f>
        <v>Local 3</v>
      </c>
      <c r="I6" t="str">
        <f>IFERROR(VLOOKUP('BD Personal'!$B19,'BD Personal'!$B$2:$L$401,99,FALSE), "Errado")</f>
        <v>Errado</v>
      </c>
      <c r="J6" t="b">
        <f>IFERROR(E6&gt;=35000," ")</f>
        <v>0</v>
      </c>
      <c r="L6" t="s">
        <v>844</v>
      </c>
      <c r="M6" t="s">
        <v>841</v>
      </c>
    </row>
    <row r="7" spans="2:13" x14ac:dyDescent="0.25">
      <c r="B7" s="3" t="s">
        <v>10</v>
      </c>
      <c r="C7" t="str">
        <f>VLOOKUP('BD Personal'!B19,'BD Personal'!B19:L418,1,FALSE)</f>
        <v>Jara Romero, Luis Marcelo</v>
      </c>
      <c r="D7" s="7" t="str">
        <f>VLOOKUP('BD Personal'!B19,'BD Personal'!$B$2:$L$401,2,FALSE)</f>
        <v>Técnico</v>
      </c>
      <c r="E7" s="8">
        <f>VLOOKUP('BD Personal'!B19,'BD Personal'!$B$2:$L$401,4,FALSE)</f>
        <v>34713</v>
      </c>
      <c r="F7" s="7">
        <f>VLOOKUP('BD Personal'!$B19,'BD Personal'!$B$2:$L$401,6,FALSE)</f>
        <v>26580</v>
      </c>
      <c r="G7" s="7" t="str">
        <f>VLOOKUP('BD Personal'!$B19,'BD Personal'!$B$2:$L$401,7,FALSE)</f>
        <v>M</v>
      </c>
      <c r="H7" s="7" t="str">
        <f>VLOOKUP('BD Personal'!$B19,'BD Personal'!$B$2:$L$401,8,FALSE)</f>
        <v>Local 2</v>
      </c>
      <c r="I7" t="str">
        <f>IFERROR(VLOOKUP('BD Personal'!$B20,'BD Personal'!$B$2:$L$401,9,FALSE), "Errado")</f>
        <v>Gerencia 2</v>
      </c>
      <c r="J7" t="b">
        <f>IFERROR(E7&gt;=35000," ")</f>
        <v>0</v>
      </c>
    </row>
    <row r="8" spans="2:13" x14ac:dyDescent="0.25">
      <c r="B8" s="3" t="s">
        <v>19</v>
      </c>
      <c r="C8" t="str">
        <f>VLOOKUP('BD Personal'!B10,'BD Personal'!B10:L409,1,FALSE)</f>
        <v>Espinosa Ferreyra, José Fabricio</v>
      </c>
      <c r="D8" s="7" t="str">
        <f>VLOOKUP('BD Personal'!B20,'BD Personal'!$B$2:$L$401,2,FALSE)</f>
        <v>Técnico</v>
      </c>
      <c r="E8" s="8">
        <f>VLOOKUP('BD Personal'!B20,'BD Personal'!$B$2:$L$401,4,FALSE)</f>
        <v>34894</v>
      </c>
      <c r="F8" s="7">
        <f>VLOOKUP('BD Personal'!$B20,'BD Personal'!$B$2:$L$401,6,FALSE)</f>
        <v>24917</v>
      </c>
      <c r="G8" s="7" t="str">
        <f>VLOOKUP('BD Personal'!$B20,'BD Personal'!$B$2:$L$401,7,FALSE)</f>
        <v>F</v>
      </c>
      <c r="H8" s="7" t="str">
        <f>VLOOKUP('BD Personal'!$B20,'BD Personal'!$B$2:$L$401,8,FALSE)</f>
        <v>Local 3</v>
      </c>
      <c r="I8" t="str">
        <f>IFERROR(VLOOKUP('BD Personal'!$B21,'BD Personal'!$B$2:$L$401,99,FALSE), "Errado")</f>
        <v>Errado</v>
      </c>
      <c r="J8" t="b">
        <f>IFERROR(E8&gt;=35000," ")</f>
        <v>0</v>
      </c>
    </row>
    <row r="9" spans="2:13" x14ac:dyDescent="0.25">
      <c r="B9" s="3" t="s">
        <v>9</v>
      </c>
      <c r="C9" t="str">
        <f>VLOOKUP('BD Personal'!B20,'BD Personal'!B20:L419,1,FALSE)</f>
        <v>Díaz Luna, Abril Maite</v>
      </c>
      <c r="D9" s="7" t="str">
        <f>VLOOKUP('BD Personal'!B21,'BD Personal'!$B$2:$L$401,2,FALSE)</f>
        <v>Profesional</v>
      </c>
      <c r="E9" s="8">
        <f>VLOOKUP('BD Personal'!B21,'BD Personal'!$B$2:$L$401,4,FALSE)</f>
        <v>34937</v>
      </c>
      <c r="F9" s="7">
        <f>VLOOKUP('BD Personal'!$B21,'BD Personal'!$B$2:$L$401,6,FALSE)</f>
        <v>23217</v>
      </c>
      <c r="G9" s="7" t="str">
        <f>VLOOKUP('BD Personal'!$B21,'BD Personal'!$B$2:$L$401,7,FALSE)</f>
        <v>M</v>
      </c>
      <c r="H9" s="7" t="str">
        <f>VLOOKUP('BD Personal'!$B21,'BD Personal'!$B$2:$L$401,8,FALSE)</f>
        <v>Local 3</v>
      </c>
    </row>
    <row r="10" spans="2:13" x14ac:dyDescent="0.25">
      <c r="B10" s="3" t="s">
        <v>20</v>
      </c>
      <c r="C10" t="str">
        <f>VLOOKUP('BD Personal'!B9,'BD Personal'!B9:L408,1,FALSE)</f>
        <v>Rodríguez Flores, Iker Tomás</v>
      </c>
      <c r="D10" s="7" t="str">
        <f>VLOOKUP('BD Personal'!B22,'BD Personal'!$B$2:$L$401,2,FALSE)</f>
        <v>Técnico</v>
      </c>
      <c r="E10" s="8">
        <f>VLOOKUP('BD Personal'!B22,'BD Personal'!$B$2:$L$401,4,FALSE)</f>
        <v>34996</v>
      </c>
      <c r="F10" s="7">
        <f>VLOOKUP('BD Personal'!$B22,'BD Personal'!$B$2:$L$401,6,FALSE)</f>
        <v>25988</v>
      </c>
      <c r="G10" s="7" t="str">
        <f>VLOOKUP('BD Personal'!$B22,'BD Personal'!$B$2:$L$401,7,FALSE)</f>
        <v>M</v>
      </c>
      <c r="H10" s="7" t="str">
        <f>VLOOKUP('BD Personal'!$B22,'BD Personal'!$B$2:$L$401,8,FALSE)</f>
        <v>Local 3</v>
      </c>
    </row>
    <row r="11" spans="2:13" x14ac:dyDescent="0.25">
      <c r="B11" s="3" t="s">
        <v>26</v>
      </c>
      <c r="C11" t="str">
        <f>VLOOKUP('BD Personal'!B3,'BD Personal'!B3:L402,1,FALSE)</f>
        <v>Díaz García, Alexander Pedro</v>
      </c>
      <c r="D11" s="7" t="str">
        <f>VLOOKUP('BD Personal'!B23,'BD Personal'!$B$2:$L$401,2,FALSE)</f>
        <v>Profesional</v>
      </c>
      <c r="E11" s="8">
        <f>VLOOKUP('BD Personal'!B23,'BD Personal'!$B$2:$L$401,4,FALSE)</f>
        <v>35137</v>
      </c>
      <c r="F11" s="7">
        <f>VLOOKUP('BD Personal'!$B23,'BD Personal'!$B$2:$L$401,6,FALSE)</f>
        <v>25748</v>
      </c>
      <c r="G11" s="7" t="str">
        <f>VLOOKUP('BD Personal'!$B23,'BD Personal'!$B$2:$L$401,7,FALSE)</f>
        <v>F</v>
      </c>
      <c r="H11" s="7" t="str">
        <f>VLOOKUP('BD Personal'!$B23,'BD Personal'!$B$2:$L$401,8,FALSE)</f>
        <v>Local 1</v>
      </c>
    </row>
    <row r="12" spans="2:13" x14ac:dyDescent="0.25">
      <c r="B12" s="3" t="s">
        <v>17</v>
      </c>
      <c r="C12" t="str">
        <f>VLOOKUP('BD Personal'!B12,'BD Personal'!B12:L411,1,FALSE)</f>
        <v>Morales Riquelme, Sofía Milagros</v>
      </c>
      <c r="D12" s="7" t="str">
        <f>VLOOKUP('BD Personal'!B24,'BD Personal'!$B$2:$L$401,2,FALSE)</f>
        <v>Profesional</v>
      </c>
      <c r="E12" s="8">
        <f>VLOOKUP('BD Personal'!B24,'BD Personal'!$B$2:$L$401,4,FALSE)</f>
        <v>35150</v>
      </c>
      <c r="F12" s="7">
        <f>VLOOKUP('BD Personal'!$B24,'BD Personal'!$B$2:$L$401,6,FALSE)</f>
        <v>24236</v>
      </c>
      <c r="G12" s="7" t="str">
        <f>VLOOKUP('BD Personal'!$B24,'BD Personal'!$B$2:$L$401,7,FALSE)</f>
        <v>M</v>
      </c>
      <c r="H12" s="7" t="str">
        <f>VLOOKUP('BD Personal'!$B24,'BD Personal'!$B$2:$L$401,8,FALSE)</f>
        <v>Local 3</v>
      </c>
    </row>
    <row r="13" spans="2:13" x14ac:dyDescent="0.25">
      <c r="B13" s="3" t="s">
        <v>5</v>
      </c>
      <c r="C13" t="str">
        <f>VLOOKUP('BD Personal'!B24,'BD Personal'!B24:L423,1,FALSE)</f>
        <v>Romero Soto, Bruno Marco</v>
      </c>
      <c r="D13" s="7" t="str">
        <f>VLOOKUP('BD Personal'!B25,'BD Personal'!$B$2:$L$401,2,FALSE)</f>
        <v>Profesional</v>
      </c>
      <c r="E13" s="8">
        <f>VLOOKUP('BD Personal'!B25,'BD Personal'!$B$2:$L$401,4,FALSE)</f>
        <v>35224</v>
      </c>
      <c r="F13" s="7">
        <f>VLOOKUP('BD Personal'!$B25,'BD Personal'!$B$2:$L$401,6,FALSE)</f>
        <v>26365</v>
      </c>
      <c r="G13" s="7" t="str">
        <f>VLOOKUP('BD Personal'!$B25,'BD Personal'!$B$2:$L$401,7,FALSE)</f>
        <v>M</v>
      </c>
      <c r="H13" s="7" t="str">
        <f>VLOOKUP('BD Personal'!$B25,'BD Personal'!$B$2:$L$401,8,FALSE)</f>
        <v>Local 3</v>
      </c>
    </row>
    <row r="14" spans="2:13" x14ac:dyDescent="0.25">
      <c r="B14" s="3" t="s">
        <v>11</v>
      </c>
      <c r="C14" t="str">
        <f>VLOOKUP('BD Personal'!B18,'BD Personal'!B18:L417,1,FALSE)</f>
        <v>Quispe Figueroa, Ian Paolo</v>
      </c>
      <c r="D14" s="7" t="str">
        <f>VLOOKUP('BD Personal'!B26,'BD Personal'!$B$2:$L$401,2,FALSE)</f>
        <v>Técnico</v>
      </c>
      <c r="E14" s="8">
        <f>VLOOKUP('BD Personal'!B26,'BD Personal'!$B$2:$L$401,4,FALSE)</f>
        <v>35245</v>
      </c>
      <c r="F14" s="7">
        <f>VLOOKUP('BD Personal'!$B26,'BD Personal'!$B$2:$L$401,6,FALSE)</f>
        <v>26495</v>
      </c>
      <c r="G14" s="7" t="str">
        <f>VLOOKUP('BD Personal'!$B26,'BD Personal'!$B$2:$L$401,7,FALSE)</f>
        <v>M</v>
      </c>
      <c r="H14" s="7" t="str">
        <f>VLOOKUP('BD Personal'!$B26,'BD Personal'!$B$2:$L$401,8,FALSE)</f>
        <v>Local 1</v>
      </c>
    </row>
    <row r="15" spans="2:13" x14ac:dyDescent="0.25">
      <c r="B15" s="3" t="s">
        <v>8</v>
      </c>
      <c r="C15" t="str">
        <f>VLOOKUP('BD Personal'!B21,'BD Personal'!B21:L420,1,FALSE)</f>
        <v>Domínguez Castillo, Mario Bautista</v>
      </c>
      <c r="D15" s="7" t="str">
        <f>VLOOKUP('BD Personal'!B27,'BD Personal'!$B$2:$L$401,2,FALSE)</f>
        <v>Profesional</v>
      </c>
      <c r="E15" s="8">
        <f>VLOOKUP('BD Personal'!B27,'BD Personal'!$B$2:$L$401,4,FALSE)</f>
        <v>35382</v>
      </c>
      <c r="F15" s="7">
        <f>VLOOKUP('BD Personal'!$B27,'BD Personal'!$B$2:$L$401,6,FALSE)</f>
        <v>25640</v>
      </c>
      <c r="G15" s="7" t="str">
        <f>VLOOKUP('BD Personal'!$B27,'BD Personal'!$B$2:$L$401,7,FALSE)</f>
        <v>M</v>
      </c>
      <c r="H15" s="7" t="str">
        <f>VLOOKUP('BD Personal'!$B27,'BD Personal'!$B$2:$L$401,8,FALSE)</f>
        <v>Local 2</v>
      </c>
    </row>
    <row r="16" spans="2:13" x14ac:dyDescent="0.25">
      <c r="B16" s="3" t="s">
        <v>22</v>
      </c>
      <c r="C16" t="str">
        <f>VLOOKUP('BD Personal'!B7,'BD Personal'!B7:L406,1,FALSE)</f>
        <v>Valenzuela Núñez, Julieta Beatriz</v>
      </c>
      <c r="D16" s="7" t="str">
        <f>VLOOKUP('BD Personal'!B28,'BD Personal'!$B$2:$L$401,2,FALSE)</f>
        <v>Técnico</v>
      </c>
      <c r="E16" s="8">
        <f>VLOOKUP('BD Personal'!B28,'BD Personal'!$B$2:$L$401,4,FALSE)</f>
        <v>35500</v>
      </c>
      <c r="F16" s="7">
        <f>VLOOKUP('BD Personal'!$B28,'BD Personal'!$B$2:$L$401,6,FALSE)</f>
        <v>26175</v>
      </c>
      <c r="G16" s="7" t="str">
        <f>VLOOKUP('BD Personal'!$B28,'BD Personal'!$B$2:$L$401,7,FALSE)</f>
        <v>M</v>
      </c>
      <c r="H16" s="7" t="str">
        <f>VLOOKUP('BD Personal'!$B28,'BD Personal'!$B$2:$L$401,8,FALSE)</f>
        <v>Local 3</v>
      </c>
    </row>
    <row r="17" spans="2:8" x14ac:dyDescent="0.25">
      <c r="B17" s="3" t="s">
        <v>16</v>
      </c>
      <c r="C17" t="str">
        <f>VLOOKUP('BD Personal'!B13,'BD Personal'!B13:L412,1,FALSE)</f>
        <v>Flores Miranda, Daniela Ramona</v>
      </c>
      <c r="D17" s="7" t="str">
        <f>VLOOKUP('BD Personal'!B29,'BD Personal'!$B$2:$L$401,2,FALSE)</f>
        <v>Profesional</v>
      </c>
      <c r="E17" s="8">
        <f>VLOOKUP('BD Personal'!B29,'BD Personal'!$B$2:$L$401,4,FALSE)</f>
        <v>35506</v>
      </c>
      <c r="F17" s="7">
        <f>VLOOKUP('BD Personal'!$B29,'BD Personal'!$B$2:$L$401,6,FALSE)</f>
        <v>26923</v>
      </c>
      <c r="G17" s="7" t="str">
        <f>VLOOKUP('BD Personal'!$B29,'BD Personal'!$B$2:$L$401,7,FALSE)</f>
        <v>M</v>
      </c>
      <c r="H17" s="7" t="str">
        <f>VLOOKUP('BD Personal'!$B29,'BD Personal'!$B$2:$L$401,8,FALSE)</f>
        <v>Local 3</v>
      </c>
    </row>
    <row r="18" spans="2:8" x14ac:dyDescent="0.25">
      <c r="B18" s="3" t="s">
        <v>18</v>
      </c>
      <c r="C18" t="str">
        <f>VLOOKUP('BD Personal'!B11,'BD Personal'!B11:L410,1,FALSE)</f>
        <v>Díaz Saavedra, Álvaro Marcelo</v>
      </c>
      <c r="D18" s="7" t="str">
        <f>VLOOKUP('BD Personal'!B30,'BD Personal'!$B$2:$L$401,2,FALSE)</f>
        <v>Profesional</v>
      </c>
      <c r="E18" s="8">
        <f>VLOOKUP('BD Personal'!B30,'BD Personal'!$B$2:$L$401,4,FALSE)</f>
        <v>35514</v>
      </c>
      <c r="F18" s="7">
        <f>VLOOKUP('BD Personal'!$B30,'BD Personal'!$B$2:$L$401,6,FALSE)</f>
        <v>26776</v>
      </c>
      <c r="G18" s="7" t="str">
        <f>VLOOKUP('BD Personal'!$B30,'BD Personal'!$B$2:$L$401,7,FALSE)</f>
        <v>M</v>
      </c>
      <c r="H18" s="7" t="str">
        <f>VLOOKUP('BD Personal'!$B30,'BD Personal'!$B$2:$L$401,8,FALSE)</f>
        <v>Local 3</v>
      </c>
    </row>
    <row r="19" spans="2:8" x14ac:dyDescent="0.25">
      <c r="B19" s="3" t="s">
        <v>3</v>
      </c>
      <c r="C19" t="str">
        <f>VLOOKUP('BD Personal'!B26,'BD Personal'!B26:L425,1,FALSE)</f>
        <v>Pereyra Torres, Jesús Luis</v>
      </c>
      <c r="D19" s="7" t="str">
        <f>VLOOKUP('BD Personal'!B31,'BD Personal'!$B$2:$L$401,2,FALSE)</f>
        <v>Ejecutivo</v>
      </c>
      <c r="E19" s="8">
        <f>VLOOKUP('BD Personal'!B31,'BD Personal'!$B$2:$L$401,4,FALSE)</f>
        <v>35558</v>
      </c>
      <c r="F19" s="7">
        <f>VLOOKUP('BD Personal'!$B31,'BD Personal'!$B$2:$L$401,6,FALSE)</f>
        <v>26178</v>
      </c>
      <c r="G19" s="7" t="str">
        <f>VLOOKUP('BD Personal'!$B31,'BD Personal'!$B$2:$L$401,7,FALSE)</f>
        <v>F</v>
      </c>
      <c r="H19" s="7" t="str">
        <f>VLOOKUP('BD Personal'!$B31,'BD Personal'!$B$2:$L$401,8,FALSE)</f>
        <v>Local 1</v>
      </c>
    </row>
    <row r="20" spans="2:8" x14ac:dyDescent="0.25">
      <c r="B20" s="3" t="s">
        <v>28</v>
      </c>
      <c r="C20" s="7" t="str">
        <f>VLOOKUP('BD Personal'!$B$2,'BD Personal'!$B$2:$L$401,1,FALSE)</f>
        <v>Parra García, Jerónimo Santiago</v>
      </c>
      <c r="D20" s="7" t="str">
        <f>VLOOKUP('BD Personal'!B32,'BD Personal'!$B$2:$L$401,2,FALSE)</f>
        <v>Profesional</v>
      </c>
      <c r="E20" s="8">
        <f>VLOOKUP('BD Personal'!B32,'BD Personal'!$B$2:$L$401,4,FALSE)</f>
        <v>35599</v>
      </c>
      <c r="F20" s="7">
        <f>VLOOKUP('BD Personal'!$B32,'BD Personal'!$B$2:$L$401,6,FALSE)</f>
        <v>25317</v>
      </c>
      <c r="G20" s="7" t="str">
        <f>VLOOKUP('BD Personal'!$B32,'BD Personal'!$B$2:$L$401,7,FALSE)</f>
        <v>F</v>
      </c>
      <c r="H20" s="7" t="str">
        <f>VLOOKUP('BD Personal'!$B32,'BD Personal'!$B$2:$L$401,8,FALSE)</f>
        <v>Local 1</v>
      </c>
    </row>
    <row r="21" spans="2:8" x14ac:dyDescent="0.25">
      <c r="B21" s="3" t="s">
        <v>4</v>
      </c>
      <c r="C21" t="str">
        <f>VLOOKUP('BD Personal'!B25,'BD Personal'!B25:L424,1,FALSE)</f>
        <v>Herrera Guerrero, Alexander Francisco</v>
      </c>
      <c r="D21" s="7" t="str">
        <f>VLOOKUP('BD Personal'!B33,'BD Personal'!$B$2:$L$401,2,FALSE)</f>
        <v>Profesional</v>
      </c>
      <c r="E21" s="8">
        <f>VLOOKUP('BD Personal'!B33,'BD Personal'!$B$2:$L$401,4,FALSE)</f>
        <v>35687</v>
      </c>
      <c r="F21" s="7">
        <f>VLOOKUP('BD Personal'!$B33,'BD Personal'!$B$2:$L$401,6,FALSE)</f>
        <v>26740</v>
      </c>
      <c r="G21" s="7" t="str">
        <f>VLOOKUP('BD Personal'!$B33,'BD Personal'!$B$2:$L$401,7,FALSE)</f>
        <v>M</v>
      </c>
      <c r="H21" s="7" t="str">
        <f>VLOOKUP('BD Personal'!$B33,'BD Personal'!$B$2:$L$401,8,FALSE)</f>
        <v>Local 3</v>
      </c>
    </row>
    <row r="22" spans="2:8" x14ac:dyDescent="0.25">
      <c r="B22" s="3" t="s">
        <v>15</v>
      </c>
      <c r="C22" t="str">
        <f>VLOOKUP('BD Personal'!B14,'BD Personal'!B14:L413,1,FALSE)</f>
        <v>Mendoza Venegas, Salomé Fernanda</v>
      </c>
      <c r="D22" s="7" t="str">
        <f>VLOOKUP('BD Personal'!B34,'BD Personal'!$B$2:$L$401,2,FALSE)</f>
        <v>Técnico</v>
      </c>
      <c r="E22" s="8">
        <f>VLOOKUP('BD Personal'!B34,'BD Personal'!$B$2:$L$401,4,FALSE)</f>
        <v>35742</v>
      </c>
      <c r="F22" s="7">
        <f>VLOOKUP('BD Personal'!$B34,'BD Personal'!$B$2:$L$401,6,FALSE)</f>
        <v>25806</v>
      </c>
      <c r="G22" s="7" t="str">
        <f>VLOOKUP('BD Personal'!$B34,'BD Personal'!$B$2:$L$401,7,FALSE)</f>
        <v>M</v>
      </c>
      <c r="H22" s="7" t="str">
        <f>VLOOKUP('BD Personal'!$B34,'BD Personal'!$B$2:$L$401,8,FALSE)</f>
        <v>Local 2</v>
      </c>
    </row>
    <row r="23" spans="2:8" x14ac:dyDescent="0.25">
      <c r="B23" s="3" t="s">
        <v>12</v>
      </c>
      <c r="C23" t="str">
        <f>VLOOKUP('BD Personal'!B17,'BD Personal'!B17:L416,1,FALSE)</f>
        <v>Castro Quispe, Martín Francisco</v>
      </c>
      <c r="D23" s="7" t="str">
        <f>VLOOKUP('BD Personal'!B35,'BD Personal'!$B$2:$L$401,2,FALSE)</f>
        <v>Técnico</v>
      </c>
      <c r="E23" s="8">
        <f>VLOOKUP('BD Personal'!B35,'BD Personal'!$B$2:$L$401,4,FALSE)</f>
        <v>35756</v>
      </c>
      <c r="F23" s="7">
        <f>VLOOKUP('BD Personal'!$B35,'BD Personal'!$B$2:$L$401,6,FALSE)</f>
        <v>25547</v>
      </c>
      <c r="G23" s="7" t="str">
        <f>VLOOKUP('BD Personal'!$B35,'BD Personal'!$B$2:$L$401,7,FALSE)</f>
        <v>F</v>
      </c>
      <c r="H23" s="7" t="str">
        <f>VLOOKUP('BD Personal'!$B35,'BD Personal'!$B$2:$L$401,8,FALSE)</f>
        <v>Local 1</v>
      </c>
    </row>
    <row r="24" spans="2:8" x14ac:dyDescent="0.25">
      <c r="B24" s="3" t="s">
        <v>2</v>
      </c>
      <c r="C24" t="str">
        <f>VLOOKUP('BD Personal'!B27,'BD Personal'!B27:L426,1,FALSE)</f>
        <v>Ortiz Gómez, Lucas Fabio</v>
      </c>
      <c r="D24" s="7" t="str">
        <f>VLOOKUP('BD Personal'!B36,'BD Personal'!$B$2:$L$401,2,FALSE)</f>
        <v>Técnico</v>
      </c>
      <c r="E24" s="8">
        <f>VLOOKUP('BD Personal'!B36,'BD Personal'!$B$2:$L$401,4,FALSE)</f>
        <v>35796</v>
      </c>
      <c r="F24" s="7">
        <f>VLOOKUP('BD Personal'!$B36,'BD Personal'!$B$2:$L$401,6,FALSE)</f>
        <v>24004</v>
      </c>
      <c r="G24" s="7" t="str">
        <f>VLOOKUP('BD Personal'!$B36,'BD Personal'!$B$2:$L$401,7,FALSE)</f>
        <v>M</v>
      </c>
      <c r="H24" s="7" t="str">
        <f>VLOOKUP('BD Personal'!$B36,'BD Personal'!$B$2:$L$401,8,FALSE)</f>
        <v>Local 3</v>
      </c>
    </row>
    <row r="25" spans="2:8" x14ac:dyDescent="0.25">
      <c r="B25" s="3" t="s">
        <v>21</v>
      </c>
      <c r="C25" t="str">
        <f>VLOOKUP('BD Personal'!B8,'BD Personal'!B8:L407,1,FALSE)</f>
        <v>Mendoza Silva, Benjamín Fabián</v>
      </c>
      <c r="D25" s="7" t="str">
        <f>VLOOKUP('BD Personal'!B37,'BD Personal'!$B$2:$L$401,2,FALSE)</f>
        <v>Técnico</v>
      </c>
      <c r="E25" s="8">
        <f>VLOOKUP('BD Personal'!B37,'BD Personal'!$B$2:$L$401,4,FALSE)</f>
        <v>35875</v>
      </c>
      <c r="F25" s="7">
        <f>VLOOKUP('BD Personal'!$B37,'BD Personal'!$B$2:$L$401,6,FALSE)</f>
        <v>27227</v>
      </c>
      <c r="G25" s="7" t="str">
        <f>VLOOKUP('BD Personal'!$B37,'BD Personal'!$B$2:$L$401,7,FALSE)</f>
        <v>M</v>
      </c>
      <c r="H25" s="7" t="str">
        <f>VLOOKUP('BD Personal'!$B37,'BD Personal'!$B$2:$L$401,8,FALSE)</f>
        <v>Local 2</v>
      </c>
    </row>
    <row r="26" spans="2:8" x14ac:dyDescent="0.25">
      <c r="B26" s="3" t="s">
        <v>25</v>
      </c>
      <c r="C26" t="str">
        <f>VLOOKUP('BD Personal'!B4,'BD Personal'!B4:L403,1,FALSE)</f>
        <v>Farías Rodríguez, Santiago Dylan</v>
      </c>
      <c r="D26" s="7" t="str">
        <f>VLOOKUP('BD Personal'!B38,'BD Personal'!$B$2:$L$401,2,FALSE)</f>
        <v>Técnico</v>
      </c>
      <c r="E26" s="8">
        <f>VLOOKUP('BD Personal'!B38,'BD Personal'!$B$2:$L$401,4,FALSE)</f>
        <v>35900</v>
      </c>
      <c r="F26" s="7">
        <f>VLOOKUP('BD Personal'!$B38,'BD Personal'!$B$2:$L$401,6,FALSE)</f>
        <v>26213</v>
      </c>
      <c r="G26" s="7" t="str">
        <f>VLOOKUP('BD Personal'!$B38,'BD Personal'!$B$2:$L$401,7,FALSE)</f>
        <v>M</v>
      </c>
      <c r="H26" s="7" t="str">
        <f>VLOOKUP('BD Personal'!$B38,'BD Personal'!$B$2:$L$401,8,FALSE)</f>
        <v>Local 2</v>
      </c>
    </row>
    <row r="27" spans="2:8" x14ac:dyDescent="0.25">
      <c r="B27" s="3" t="s">
        <v>14</v>
      </c>
      <c r="C27" t="str">
        <f>VLOOKUP('BD Personal'!B15,'BD Personal'!B15:L414,1,FALSE)</f>
        <v>Quiroga Bermúdez, Agustina Liz</v>
      </c>
      <c r="D27" s="7" t="str">
        <f>VLOOKUP('BD Personal'!B39,'BD Personal'!$B$2:$L$401,2,FALSE)</f>
        <v>Técnico</v>
      </c>
      <c r="E27" s="8">
        <f>VLOOKUP('BD Personal'!B39,'BD Personal'!$B$2:$L$401,4,FALSE)</f>
        <v>35971</v>
      </c>
      <c r="F27" s="7">
        <f>VLOOKUP('BD Personal'!$B39,'BD Personal'!$B$2:$L$401,6,FALSE)</f>
        <v>24493</v>
      </c>
      <c r="G27" s="7" t="str">
        <f>VLOOKUP('BD Personal'!$B39,'BD Personal'!$B$2:$L$401,7,FALSE)</f>
        <v>M</v>
      </c>
      <c r="H27" s="7" t="str">
        <f>VLOOKUP('BD Personal'!$B39,'BD Personal'!$B$2:$L$401,8,FALSE)</f>
        <v>Local 2</v>
      </c>
    </row>
    <row r="28" spans="2:8" x14ac:dyDescent="0.25">
      <c r="B28" s="3" t="s">
        <v>6</v>
      </c>
      <c r="C28" t="str">
        <f>VLOOKUP('BD Personal'!B23,'BD Personal'!B23:L422,1,FALSE)</f>
        <v>Vega Romero, Sarah Maite</v>
      </c>
      <c r="D28" s="7" t="str">
        <f>VLOOKUP('BD Personal'!B40,'BD Personal'!$B$2:$L$401,2,FALSE)</f>
        <v>Profesional</v>
      </c>
      <c r="E28" s="8">
        <f>VLOOKUP('BD Personal'!B40,'BD Personal'!$B$2:$L$401,4,FALSE)</f>
        <v>35999</v>
      </c>
      <c r="F28" s="7">
        <f>VLOOKUP('BD Personal'!$B40,'BD Personal'!$B$2:$L$401,6,FALSE)</f>
        <v>25501</v>
      </c>
      <c r="G28" s="7" t="str">
        <f>VLOOKUP('BD Personal'!$B40,'BD Personal'!$B$2:$L$401,7,FALSE)</f>
        <v>M</v>
      </c>
      <c r="H28" s="7" t="str">
        <f>VLOOKUP('BD Personal'!$B40,'BD Personal'!$B$2:$L$401,8,FALSE)</f>
        <v>Local 1</v>
      </c>
    </row>
    <row r="29" spans="2:8" x14ac:dyDescent="0.25">
      <c r="B29" s="3" t="s">
        <v>24</v>
      </c>
      <c r="C29" t="str">
        <f>VLOOKUP('BD Personal'!B5,'BD Personal'!B5:L404,1,FALSE)</f>
        <v>Rodríguez García, Santiago Rafael</v>
      </c>
      <c r="D29" s="7" t="str">
        <f>VLOOKUP('BD Personal'!B41,'BD Personal'!$B$2:$L$401,2,FALSE)</f>
        <v>Ejecutivo</v>
      </c>
      <c r="E29" s="8">
        <f>VLOOKUP('BD Personal'!B41,'BD Personal'!$B$2:$L$401,4,FALSE)</f>
        <v>36009</v>
      </c>
      <c r="F29" s="7">
        <f>VLOOKUP('BD Personal'!$B41,'BD Personal'!$B$2:$L$401,6,FALSE)</f>
        <v>24993</v>
      </c>
      <c r="G29" s="7" t="str">
        <f>VLOOKUP('BD Personal'!$B41,'BD Personal'!$B$2:$L$401,7,FALSE)</f>
        <v>M</v>
      </c>
      <c r="H29" s="7" t="str">
        <f>VLOOKUP('BD Personal'!$B41,'BD Personal'!$B$2:$L$401,8,FALSE)</f>
        <v>Local 1</v>
      </c>
    </row>
    <row r="30" spans="2:8" x14ac:dyDescent="0.25">
      <c r="B30" s="3" t="s">
        <v>23</v>
      </c>
      <c r="C30" t="str">
        <f>VLOOKUP('BD Personal'!B6,'BD Personal'!B6:L405,1,FALSE)</f>
        <v>Soria Fernández, Ramón Rodrigo</v>
      </c>
      <c r="D30" s="7" t="str">
        <f>VLOOKUP('BD Personal'!B42,'BD Personal'!$B$2:$L$401,2,FALSE)</f>
        <v>Técnico</v>
      </c>
      <c r="E30" s="8">
        <f>VLOOKUP('BD Personal'!B42,'BD Personal'!$B$2:$L$401,4,FALSE)</f>
        <v>36174</v>
      </c>
      <c r="F30" s="7">
        <f>VLOOKUP('BD Personal'!$B42,'BD Personal'!$B$2:$L$401,6,FALSE)</f>
        <v>24099</v>
      </c>
      <c r="G30" s="7" t="str">
        <f>VLOOKUP('BD Personal'!$B42,'BD Personal'!$B$2:$L$401,7,FALSE)</f>
        <v>M</v>
      </c>
      <c r="H30" s="7" t="str">
        <f>VLOOKUP('BD Personal'!$B42,'BD Personal'!$B$2:$L$401,8,FALSE)</f>
        <v>Local 3</v>
      </c>
    </row>
    <row r="31" spans="2:8" x14ac:dyDescent="0.25">
      <c r="B31" s="3" t="s">
        <v>7</v>
      </c>
      <c r="C31" t="str">
        <f>VLOOKUP('BD Personal'!B22,'BD Personal'!B22:L421,1,FALSE)</f>
        <v>Juárez Herrera, José Felipe</v>
      </c>
      <c r="D31" s="7" t="str">
        <f>VLOOKUP('BD Personal'!B43,'BD Personal'!$B$2:$L$401,2,FALSE)</f>
        <v>Técnico</v>
      </c>
      <c r="E31" s="8">
        <f>VLOOKUP('BD Personal'!B43,'BD Personal'!$B$2:$L$401,4,FALSE)</f>
        <v>36228</v>
      </c>
      <c r="F31" s="7">
        <f>VLOOKUP('BD Personal'!$B43,'BD Personal'!$B$2:$L$401,6,FALSE)</f>
        <v>27286</v>
      </c>
      <c r="G31" s="7" t="str">
        <f>VLOOKUP('BD Personal'!$B43,'BD Personal'!$B$2:$L$401,7,FALSE)</f>
        <v>F</v>
      </c>
      <c r="H31" s="7" t="str">
        <f>VLOOKUP('BD Personal'!$B43,'BD Personal'!$B$2:$L$401,8,FALSE)</f>
        <v>Local 2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BD Personal</vt:lpstr>
      <vt:lpstr>Ejemplo sin macros</vt:lpstr>
      <vt:lpstr>Ejemplo con macros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u_fgad</dc:creator>
  <cp:lastModifiedBy>Gelacio</cp:lastModifiedBy>
  <cp:lastPrinted>2015-06-13T15:50:23Z</cp:lastPrinted>
  <dcterms:created xsi:type="dcterms:W3CDTF">2015-05-04T14:25:04Z</dcterms:created>
  <dcterms:modified xsi:type="dcterms:W3CDTF">2015-06-13T16:10:56Z</dcterms:modified>
</cp:coreProperties>
</file>