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240" yWindow="60" windowWidth="20115" windowHeight="8010" activeTab="1"/>
  </bookViews>
  <sheets>
    <sheet name="Hoja1" sheetId="1" r:id="rId1"/>
    <sheet name="FORMATO DE OT" sheetId="2" r:id="rId2"/>
    <sheet name="REGISTRO DE INGRESO DE OT" sheetId="3" r:id="rId3"/>
    <sheet name="Clientes" sheetId="4" r:id="rId4"/>
    <sheet name="DATOS" sheetId="5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E22" i="5" l="1"/>
  <c r="E23" i="5"/>
  <c r="E24" i="5"/>
  <c r="E25" i="5"/>
  <c r="E26" i="5"/>
  <c r="E27" i="5"/>
  <c r="E28" i="5"/>
  <c r="E29" i="5"/>
  <c r="E30" i="5"/>
  <c r="E31" i="5"/>
  <c r="E32" i="5"/>
  <c r="H4" i="4" l="1"/>
  <c r="H5" i="4"/>
  <c r="H6" i="4"/>
  <c r="H7" i="4"/>
  <c r="H8" i="4"/>
  <c r="H2" i="4"/>
  <c r="H3" i="4"/>
  <c r="AR8" i="4"/>
  <c r="AR7" i="4"/>
  <c r="AR6" i="4"/>
  <c r="AR5" i="4"/>
  <c r="AR4" i="4"/>
  <c r="AR3" i="4"/>
  <c r="AR2" i="4"/>
  <c r="AX4" i="4"/>
  <c r="AX3" i="4"/>
  <c r="AX2" i="4"/>
  <c r="AL8" i="4"/>
  <c r="AL7" i="4"/>
  <c r="AL6" i="4"/>
  <c r="AL5" i="4"/>
  <c r="AL4" i="4"/>
  <c r="AL3" i="4"/>
  <c r="AL2" i="4"/>
  <c r="AF8" i="4"/>
  <c r="AF7" i="4"/>
  <c r="AF6" i="4"/>
  <c r="AF5" i="4"/>
  <c r="AF4" i="4"/>
  <c r="AF3" i="4"/>
  <c r="AF2" i="4"/>
  <c r="T8" i="4"/>
  <c r="T7" i="4"/>
  <c r="T6" i="4"/>
  <c r="T5" i="4"/>
  <c r="T4" i="4"/>
  <c r="T3" i="4"/>
  <c r="T2" i="4"/>
  <c r="BJ4" i="4"/>
  <c r="BJ3" i="4"/>
  <c r="BJ2" i="4"/>
  <c r="BD8" i="4"/>
  <c r="BD7" i="4"/>
  <c r="BD6" i="4"/>
  <c r="BD5" i="4"/>
  <c r="BD4" i="4"/>
  <c r="BD3" i="4"/>
  <c r="BD2" i="4"/>
  <c r="Z6" i="4"/>
  <c r="Z5" i="4"/>
  <c r="Z4" i="4"/>
  <c r="Z3" i="4"/>
  <c r="Z2" i="4"/>
  <c r="N8" i="4"/>
  <c r="N7" i="4"/>
  <c r="N6" i="4"/>
  <c r="N5" i="4"/>
  <c r="N4" i="4"/>
  <c r="N3" i="4"/>
  <c r="N2" i="4"/>
</calcChain>
</file>

<file path=xl/sharedStrings.xml><?xml version="1.0" encoding="utf-8"?>
<sst xmlns="http://schemas.openxmlformats.org/spreadsheetml/2006/main" count="269" uniqueCount="155">
  <si>
    <t>RAZON SOCIAL</t>
  </si>
  <si>
    <t>NOMBRE COMERCIAL (ABREVIADO)</t>
  </si>
  <si>
    <t>RUC</t>
  </si>
  <si>
    <t>RUBRO</t>
  </si>
  <si>
    <t>CÓDIGO</t>
  </si>
  <si>
    <t>CALIZA CEMENTO INCA S.A.</t>
  </si>
  <si>
    <t>AGREGADOS</t>
  </si>
  <si>
    <t>CEMENTO ANDINO S.A.</t>
  </si>
  <si>
    <t>CAS.A.</t>
  </si>
  <si>
    <t>CEMENTOS PACASMAYO S.A.A.</t>
  </si>
  <si>
    <t>CEMENTOS SELVA S.A.</t>
  </si>
  <si>
    <t>FIRTH INDUSTRIES PERU S.A.</t>
  </si>
  <si>
    <t>GALLOS MARMOLERIA S.A.</t>
  </si>
  <si>
    <t>T &amp; T INGENIERIA Y CONSTRUCCION S.A.</t>
  </si>
  <si>
    <t>AGRARIA CHIQUITOY S.A.</t>
  </si>
  <si>
    <t>CHIQUITOY</t>
  </si>
  <si>
    <t>AGROINDUSTRIA</t>
  </si>
  <si>
    <t>AGRO INDUSTRIAL PARAMONGA S.A.A.</t>
  </si>
  <si>
    <t>AIPS.A.A.</t>
  </si>
  <si>
    <t>AGROHOLDING S.A.C.</t>
  </si>
  <si>
    <t>AGROINDUSTRIAL LAREDO S.A.A.</t>
  </si>
  <si>
    <t>AGROINDUSTRIAL POMALCA S.A.A.</t>
  </si>
  <si>
    <t>POMALCA S.A.A.</t>
  </si>
  <si>
    <t>AGROINDUSTRIAL TUMAN S.A.A.</t>
  </si>
  <si>
    <t>EMP. AGROINDUST. TUMAN S.A.A</t>
  </si>
  <si>
    <t>AGROINDUSTRIAS  SAN JACINTO S.A.A.</t>
  </si>
  <si>
    <t>AGROINDUSTRIAS SAN JACINTO</t>
  </si>
  <si>
    <t>CONSTRUCCIONES A MAGGIOLO S.A.</t>
  </si>
  <si>
    <t>ASTILLERO</t>
  </si>
  <si>
    <t xml:space="preserve">CONSTRUCCIONES Y REPARACIONES MARINAS S.A.C.  </t>
  </si>
  <si>
    <t>COREMASA S.A.C</t>
  </si>
  <si>
    <t xml:space="preserve">SERVICIOS INDUSTRIALES DE LA MARINA S.A. </t>
  </si>
  <si>
    <t>SIMA PERU S. A.</t>
  </si>
  <si>
    <t>SERVINDUSTRIAS VALENCIA S.A.C.</t>
  </si>
  <si>
    <t>SIMA IQUITOS S.R.LTDA.</t>
  </si>
  <si>
    <t xml:space="preserve">ACEMETAL INDUSTRIA Y COMERCIO E.I.R.L.  </t>
  </si>
  <si>
    <t>ACEMETAL E.I.R.L.</t>
  </si>
  <si>
    <t xml:space="preserve">FUNDICION </t>
  </si>
  <si>
    <t>ALEACIONES METALURGICAS S.A.C.</t>
  </si>
  <si>
    <t>ALMETS.A.C.</t>
  </si>
  <si>
    <t>CORPORACION ACEROS AREQUIPA S.A.</t>
  </si>
  <si>
    <t>ACEROS AREQUIPA</t>
  </si>
  <si>
    <t>FUNDICION FERROSA SRL</t>
  </si>
  <si>
    <t>FUNDICION VENTANILLA S.A.</t>
  </si>
  <si>
    <t>FUNVES.A.</t>
  </si>
  <si>
    <t>METALURGICA PERUANA S.A.</t>
  </si>
  <si>
    <t>MEPSA</t>
  </si>
  <si>
    <t>SIDERURGICA DEL PERU S.A.A</t>
  </si>
  <si>
    <t>SIDER PERU</t>
  </si>
  <si>
    <t>FAMAI SEAL JET S.A.C.</t>
  </si>
  <si>
    <t>HIDRÁULICA</t>
  </si>
  <si>
    <t>HIDRAULIC SYSTEMS S.A.C.</t>
  </si>
  <si>
    <t>RECOLSA S.A.</t>
  </si>
  <si>
    <t>ACEROS DEL PERU S.A.C.</t>
  </si>
  <si>
    <t>ACEPE S.A.C.</t>
  </si>
  <si>
    <t>INDUSTRIA GENERAL</t>
  </si>
  <si>
    <t>ALARCON &amp; CIA E.I.R.L.</t>
  </si>
  <si>
    <t>ALUMINIO FAMA S.R.L.</t>
  </si>
  <si>
    <t>ANDEAN MANAGEMENT S.A.C.</t>
  </si>
  <si>
    <t>COFACER SERVICIOS Y COMERCIO E.I.R.L.</t>
  </si>
  <si>
    <t>COFACER</t>
  </si>
  <si>
    <t>CORPORACION AYALA S.A.C.</t>
  </si>
  <si>
    <t>EJECUTORES INDUSTRIALES S.A.C.</t>
  </si>
  <si>
    <t>ACEROS &amp; MANUFACTURAS S.A.C.</t>
  </si>
  <si>
    <t>METALMECANICA</t>
  </si>
  <si>
    <t>ARCA   INDUSTRIAL S.A.</t>
  </si>
  <si>
    <t>BOYLES BROS DIAMANTINA S.A.</t>
  </si>
  <si>
    <t>COMERCIAL DRILLING SERVICES S.A.C. </t>
  </si>
  <si>
    <t>CODRISE  S.A.C.</t>
  </si>
  <si>
    <t>EMPRESA METAL MECANICA S.A.</t>
  </si>
  <si>
    <t>EMENSA S.A.</t>
  </si>
  <si>
    <t>FACTORIA BRERO HNOS. S.A.</t>
  </si>
  <si>
    <t>FREPAMA S.R.Ltda.</t>
  </si>
  <si>
    <t>CATALINA HUANCA SOCIEDAD MINERA S.A.C.</t>
  </si>
  <si>
    <t>MINERA</t>
  </si>
  <si>
    <t>CN MINERIA Y CONSTRUCCION S.A.C.</t>
  </si>
  <si>
    <t>CN SAC</t>
  </si>
  <si>
    <t>COMPAÑIA MINERA CARAVELI S.A.C.</t>
  </si>
  <si>
    <t>COMPAÑIA MINERA CONDESTABLE S.A.</t>
  </si>
  <si>
    <t>COMPAÑIA MINERA LUREN S.A.</t>
  </si>
  <si>
    <t>C.M.L. LA CASA</t>
  </si>
  <si>
    <t>CORPORACION MINERA TOMA LA MANO S.A.</t>
  </si>
  <si>
    <t>CORMITOMA S.A.</t>
  </si>
  <si>
    <t>DYNACOR EXPLORACIONES DEL PERU S.A.</t>
  </si>
  <si>
    <t>JIMMY FREDDY ALBARRAN IBAÑEZ</t>
  </si>
  <si>
    <t>PERSONAS NATURALES</t>
  </si>
  <si>
    <t>PEDRO BOUBY MORALES</t>
  </si>
  <si>
    <t>RENDON LOPEZ TORRES JORGE LUIS</t>
  </si>
  <si>
    <t>ACCESORIOS Y EQUIPOS MARINOS S.A.</t>
  </si>
  <si>
    <t>ACEMAR S A</t>
  </si>
  <si>
    <t>PESCA</t>
  </si>
  <si>
    <t>CORPORACION PESQUERA INCA S.A.C.</t>
  </si>
  <si>
    <t>COPEINCA S.A.C.</t>
  </si>
  <si>
    <t>D &amp; S COMECIAL</t>
  </si>
  <si>
    <t>JULCA SANCHEZ REYNALDO TRINIDAD</t>
  </si>
  <si>
    <t>PESQUERA CANTABRIA S.A.</t>
  </si>
  <si>
    <t>PESQUERA CECILIA PAOLA S.R.LTDA.</t>
  </si>
  <si>
    <t>PESQUERA HAYDUY S.A.</t>
  </si>
  <si>
    <t>O/T</t>
  </si>
  <si>
    <t>O/C</t>
  </si>
  <si>
    <t>CANT.</t>
  </si>
  <si>
    <t>MEDIDAS</t>
  </si>
  <si>
    <t>ACABADO</t>
  </si>
  <si>
    <t>MATERIAL</t>
  </si>
  <si>
    <t>N°</t>
  </si>
  <si>
    <t>Día</t>
  </si>
  <si>
    <t>Mes</t>
  </si>
  <si>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</si>
  <si>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</si>
  <si>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</si>
  <si>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</si>
  <si>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</si>
  <si>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</si>
  <si>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</si>
  <si>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</si>
  <si>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</si>
  <si>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</si>
  <si>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</si>
  <si>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</si>
  <si>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</si>
  <si>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CLIENTE:</t>
  </si>
  <si>
    <t>FECHA DE EMISIÓN:</t>
  </si>
  <si>
    <t>OT:</t>
  </si>
  <si>
    <t>FECHA DE ENTREGA:</t>
  </si>
  <si>
    <t>OC:</t>
  </si>
  <si>
    <t>ITEM</t>
  </si>
  <si>
    <t>DESCRIPCIÓN</t>
  </si>
  <si>
    <t>CANTIDAD</t>
  </si>
  <si>
    <t>SAE 40</t>
  </si>
  <si>
    <t>SAE 41</t>
  </si>
  <si>
    <t>SAE 430A</t>
  </si>
  <si>
    <t>SAE 430B</t>
  </si>
  <si>
    <t>SAE 43</t>
  </si>
  <si>
    <t>SAE 620</t>
  </si>
  <si>
    <t>SAE 62</t>
  </si>
  <si>
    <t>SAE 622</t>
  </si>
  <si>
    <t>SAE 63</t>
  </si>
  <si>
    <t>SAE 640</t>
  </si>
  <si>
    <t>SAE 64</t>
  </si>
  <si>
    <t>SAE 65</t>
  </si>
  <si>
    <t>SAE 660</t>
  </si>
  <si>
    <t>SAE 66</t>
  </si>
  <si>
    <t>SAE 67</t>
  </si>
  <si>
    <t>SAE 68A</t>
  </si>
  <si>
    <t>SAE 68B</t>
  </si>
  <si>
    <t>SAE 710C</t>
  </si>
  <si>
    <t>ACERO</t>
  </si>
  <si>
    <t>COBRE</t>
  </si>
  <si>
    <t>CLIENTE</t>
  </si>
  <si>
    <t>Acabado</t>
  </si>
  <si>
    <t>Pre-mecanizado</t>
  </si>
  <si>
    <t>Tipo de acabado</t>
  </si>
  <si>
    <t>Fecha Emisión</t>
  </si>
  <si>
    <t>Entrega Entrega</t>
  </si>
  <si>
    <t>Fecha de Salida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</si>
</sst>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4"/>
      <color rgb="FF0070C0"/>
      <name val="Consolas"/>
      <family val="3"/>
    </font>
    <font>
      <b/>
      <i/>
      <sz val="14"/>
      <color rgb="FF0070C0"/>
      <name val="Consolas"/>
      <family val="3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2"/>
      <color rgb="FF000000"/>
      <name val="Arial"/>
      <family val="2"/>
    </font>
    <font>
      <b/>
      <sz val="1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4" fillId="0" borderId="3" xfId="1" applyNumberFormat="1" applyFont="1" applyFill="1" applyBorder="1" applyAlignment="1"/>
    <xf numFmtId="0" fontId="5" fillId="0" borderId="3" xfId="1" applyNumberFormat="1" applyFont="1" applyFill="1" applyBorder="1" applyAlignment="1">
      <alignment horizontal="center"/>
    </xf>
    <xf numFmtId="0" fontId="7" fillId="0" borderId="3" xfId="1" applyNumberFormat="1" applyFont="1" applyFill="1" applyBorder="1" applyAlignment="1"/>
    <xf numFmtId="0" fontId="7" fillId="0" borderId="3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0" xfId="1" applyNumberFormat="1" applyFont="1" applyFill="1" applyBorder="1" applyAlignment="1"/>
    <xf numFmtId="0" fontId="9" fillId="0" borderId="3" xfId="0" applyFont="1" applyBorder="1" applyAlignme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1" fillId="4" borderId="3" xfId="0" applyFont="1" applyFill="1" applyBorder="1"/>
    <xf numFmtId="0" fontId="1" fillId="4" borderId="3" xfId="0" applyFont="1" applyFill="1" applyBorder="1" applyAlignment="1"/>
    <xf numFmtId="0" fontId="0" fillId="0" borderId="0" xfId="0" applyBorder="1"/>
    <xf numFmtId="0" fontId="1" fillId="4" borderId="3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10" fillId="6" borderId="3" xfId="2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6" xfId="2"/>
  </cellStyles>
  <dxfs count="0"/>
  <tableStyles count="0" defaultTableStyle="TableStyleMedium2" defaultPivotStyle="PivotStyleLight16"/>
  <colors>
    <mruColors>
      <color rgb="FF0033CC"/>
      <color rgb="FF0066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18</xdr:row>
          <xdr:rowOff>0</xdr:rowOff>
        </xdr:from>
        <xdr:to>
          <xdr:col>9</xdr:col>
          <xdr:colOff>495300</xdr:colOff>
          <xdr:row>20</xdr:row>
          <xdr:rowOff>133350</xdr:rowOff>
        </xdr:to>
        <xdr:sp macro="" textlink="">
          <xdr:nvSpPr>
            <xdr:cNvPr id="3073" name="CommandButton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rchivos%20varios\EXCEL%20AVANZADO-PUCP\Tarea%203-Formulario%20para%20Ingreso%20de%20&#211;rdenes%20de%20Trabajo\Codificaci&#243;n%20de%20c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ENTES"/>
      <sheetName val="Dat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B3:H16"/>
  <sheetViews>
    <sheetView tabSelected="1" workbookViewId="0">
      <selection activeCell="H8" sqref="H8"/>
    </sheetView>
  </sheetViews>
  <sheetFormatPr baseColWidth="10" defaultRowHeight="15" x14ac:dyDescent="0.25"/>
  <cols>
    <col min="3" max="3" width="25" customWidth="1"/>
    <col min="4" max="4" width="13.28515625" customWidth="1"/>
    <col min="5" max="5" width="20.7109375" customWidth="1"/>
  </cols>
  <sheetData>
    <row r="3" spans="2:8" x14ac:dyDescent="0.25">
      <c r="B3" s="19" t="s">
        <v>120</v>
      </c>
      <c r="C3" s="17"/>
      <c r="E3" s="20" t="s">
        <v>121</v>
      </c>
      <c r="F3" s="17"/>
      <c r="G3" s="17"/>
      <c r="H3" s="17"/>
    </row>
    <row r="4" spans="2:8" x14ac:dyDescent="0.25">
      <c r="B4" s="19" t="s">
        <v>122</v>
      </c>
      <c r="C4" s="17"/>
      <c r="E4" s="20" t="s">
        <v>123</v>
      </c>
      <c r="F4" s="17"/>
      <c r="G4" s="17"/>
      <c r="H4" s="17"/>
    </row>
    <row r="5" spans="2:8" x14ac:dyDescent="0.25">
      <c r="B5" s="19" t="s">
        <v>124</v>
      </c>
      <c r="C5" s="17"/>
      <c r="D5" s="21"/>
    </row>
    <row r="8" spans="2:8" x14ac:dyDescent="0.25">
      <c r="B8" s="22" t="s">
        <v>125</v>
      </c>
      <c r="C8" s="22" t="s">
        <v>126</v>
      </c>
      <c r="D8" s="22" t="s">
        <v>101</v>
      </c>
      <c r="E8" s="22" t="s">
        <v>127</v>
      </c>
      <c r="F8" s="22" t="s">
        <v>103</v>
      </c>
      <c r="G8" s="22" t="s">
        <v>102</v>
      </c>
    </row>
    <row r="9" spans="2:8" x14ac:dyDescent="0.25">
      <c r="B9" s="23"/>
      <c r="C9" s="23"/>
      <c r="D9" s="24"/>
      <c r="E9" s="23"/>
      <c r="F9" s="23"/>
      <c r="G9" s="23"/>
    </row>
    <row r="10" spans="2:8" x14ac:dyDescent="0.25">
      <c r="B10" s="17"/>
      <c r="C10" s="17"/>
      <c r="D10" s="17"/>
      <c r="E10" s="16"/>
      <c r="F10" s="17"/>
      <c r="G10" s="17"/>
    </row>
    <row r="11" spans="2:8" x14ac:dyDescent="0.25">
      <c r="B11" s="17"/>
      <c r="C11" s="17"/>
      <c r="D11" s="17"/>
      <c r="E11" s="17"/>
      <c r="F11" s="17"/>
      <c r="G11" s="17"/>
    </row>
    <row r="12" spans="2:8" x14ac:dyDescent="0.25">
      <c r="B12" s="17"/>
      <c r="C12" s="17"/>
      <c r="D12" s="17"/>
      <c r="E12" s="17"/>
      <c r="F12" s="17"/>
      <c r="G12" s="17"/>
    </row>
    <row r="13" spans="2:8" x14ac:dyDescent="0.25">
      <c r="B13" s="17"/>
      <c r="C13" s="17"/>
      <c r="D13" s="17"/>
      <c r="E13" s="17"/>
      <c r="F13" s="17"/>
      <c r="G13" s="17"/>
    </row>
    <row r="14" spans="2:8" x14ac:dyDescent="0.25">
      <c r="B14" s="17"/>
      <c r="C14" s="17"/>
      <c r="D14" s="17"/>
      <c r="E14" s="17"/>
      <c r="F14" s="17"/>
      <c r="G14" s="17"/>
    </row>
    <row r="15" spans="2:8" x14ac:dyDescent="0.25">
      <c r="B15" s="17"/>
      <c r="C15" s="17"/>
      <c r="D15" s="17"/>
      <c r="E15" s="17"/>
      <c r="F15" s="17"/>
      <c r="G15" s="17"/>
    </row>
    <row r="16" spans="2:8" x14ac:dyDescent="0.25">
      <c r="B16" s="17"/>
      <c r="C16" s="17"/>
      <c r="D16" s="17"/>
      <c r="E16" s="17"/>
      <c r="F16" s="17"/>
      <c r="G16" s="17"/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3073" r:id="rId3" name="CommandButton1">
          <controlPr defaultSize="0" autoLine="0" r:id="rId4">
            <anchor moveWithCells="1">
              <from>
                <xdr:col>7</xdr:col>
                <xdr:colOff>257175</xdr:colOff>
                <xdr:row>18</xdr:row>
                <xdr:rowOff>0</xdr:rowOff>
              </from>
              <to>
                <xdr:col>9</xdr:col>
                <xdr:colOff>495300</xdr:colOff>
                <xdr:row>20</xdr:row>
                <xdr:rowOff>133350</xdr:rowOff>
              </to>
            </anchor>
          </controlPr>
        </control>
      </mc:Choice>
      <mc:Fallback>
        <control shapeId="3073" r:id="rId3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L1"/>
  <sheetViews>
    <sheetView workbookViewId="0">
      <selection activeCell="H19" sqref="H19"/>
    </sheetView>
  </sheetViews>
  <sheetFormatPr baseColWidth="10" defaultRowHeight="15" x14ac:dyDescent="0.25"/>
  <cols>
    <col min="5" max="5" width="16" customWidth="1"/>
  </cols>
  <sheetData>
    <row r="1" spans="1:12" ht="28.5" customHeight="1" x14ac:dyDescent="0.25">
      <c r="A1" s="27" t="s">
        <v>98</v>
      </c>
      <c r="B1" s="27" t="s">
        <v>148</v>
      </c>
      <c r="C1" s="27" t="s">
        <v>99</v>
      </c>
      <c r="D1" s="27" t="s">
        <v>125</v>
      </c>
      <c r="E1" s="27" t="s">
        <v>126</v>
      </c>
      <c r="F1" s="27" t="s">
        <v>101</v>
      </c>
      <c r="G1" s="27" t="s">
        <v>100</v>
      </c>
      <c r="H1" s="27" t="s">
        <v>102</v>
      </c>
      <c r="I1" s="27" t="s">
        <v>103</v>
      </c>
      <c r="J1" s="27" t="s">
        <v>152</v>
      </c>
      <c r="K1" s="27" t="s">
        <v>153</v>
      </c>
      <c r="L1" s="27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BJ11"/>
  <sheetViews>
    <sheetView zoomScale="55" zoomScaleNormal="55" workbookViewId="0">
      <selection activeCell="L20" sqref="L20"/>
    </sheetView>
  </sheetViews>
  <sheetFormatPr baseColWidth="10" defaultRowHeight="15" x14ac:dyDescent="0.25"/>
  <cols>
    <col min="1" max="1" width="18.28515625" customWidth="1"/>
    <col min="2" max="2" width="25.5703125" bestFit="1" customWidth="1"/>
    <col min="4" max="4" width="49.140625" customWidth="1"/>
    <col min="5" max="5" width="18.42578125" customWidth="1"/>
    <col min="6" max="6" width="16" bestFit="1" customWidth="1"/>
    <col min="7" max="7" width="23.42578125" customWidth="1"/>
    <col min="8" max="8" width="14.140625" customWidth="1"/>
    <col min="10" max="10" width="45.28515625" customWidth="1"/>
    <col min="11" max="11" width="15.28515625" customWidth="1"/>
    <col min="12" max="12" width="16" bestFit="1" customWidth="1"/>
    <col min="13" max="13" width="24.7109375" bestFit="1" customWidth="1"/>
    <col min="14" max="14" width="18.85546875" bestFit="1" customWidth="1"/>
    <col min="16" max="16" width="78.7109375" bestFit="1" customWidth="1"/>
    <col min="18" max="18" width="15.42578125" bestFit="1" customWidth="1"/>
    <col min="19" max="19" width="24.7109375" bestFit="1" customWidth="1"/>
    <col min="20" max="20" width="18.85546875" bestFit="1" customWidth="1"/>
    <col min="22" max="22" width="65.42578125" bestFit="1" customWidth="1"/>
    <col min="25" max="25" width="16.140625" bestFit="1" customWidth="1"/>
    <col min="26" max="26" width="18.85546875" bestFit="1" customWidth="1"/>
    <col min="28" max="28" width="70.7109375" bestFit="1" customWidth="1"/>
    <col min="30" max="30" width="21.28515625" bestFit="1" customWidth="1"/>
    <col min="31" max="31" width="21" bestFit="1" customWidth="1"/>
    <col min="34" max="34" width="54" bestFit="1" customWidth="1"/>
    <col min="35" max="35" width="34.42578125" bestFit="1" customWidth="1"/>
    <col min="36" max="36" width="21.28515625" bestFit="1" customWidth="1"/>
    <col min="37" max="37" width="26.42578125" bestFit="1" customWidth="1"/>
    <col min="38" max="38" width="28.140625" bestFit="1" customWidth="1"/>
    <col min="40" max="40" width="86.42578125" bestFit="1" customWidth="1"/>
    <col min="41" max="41" width="35" bestFit="1" customWidth="1"/>
    <col min="42" max="42" width="21.28515625" bestFit="1" customWidth="1"/>
    <col min="43" max="43" width="26.42578125" bestFit="1" customWidth="1"/>
    <col min="44" max="44" width="28.140625" bestFit="1" customWidth="1"/>
    <col min="46" max="46" width="45.5703125" bestFit="1" customWidth="1"/>
    <col min="48" max="48" width="16" bestFit="1" customWidth="1"/>
    <col min="49" max="49" width="28.5703125" bestFit="1" customWidth="1"/>
    <col min="50" max="50" width="18.85546875" bestFit="1" customWidth="1"/>
    <col min="52" max="52" width="54.28515625" bestFit="1" customWidth="1"/>
    <col min="54" max="54" width="15.42578125" bestFit="1" customWidth="1"/>
    <col min="55" max="55" width="16.28515625" bestFit="1" customWidth="1"/>
    <col min="56" max="56" width="18.85546875" bestFit="1" customWidth="1"/>
    <col min="58" max="58" width="52.85546875" customWidth="1"/>
    <col min="59" max="59" width="24.42578125" bestFit="1" customWidth="1"/>
    <col min="60" max="60" width="15.42578125" bestFit="1" customWidth="1"/>
    <col min="61" max="61" width="16.28515625" bestFit="1" customWidth="1"/>
    <col min="62" max="62" width="18.85546875" bestFit="1" customWidth="1"/>
  </cols>
  <sheetData>
    <row r="1" spans="1:62" ht="93.75" x14ac:dyDescent="0.25">
      <c r="A1" s="1" t="s">
        <v>104</v>
      </c>
      <c r="B1" s="1" t="s">
        <v>3</v>
      </c>
      <c r="D1" s="1" t="s">
        <v>0</v>
      </c>
      <c r="E1" s="2" t="s">
        <v>1</v>
      </c>
      <c r="F1" s="1" t="s">
        <v>2</v>
      </c>
      <c r="G1" s="3" t="s">
        <v>3</v>
      </c>
      <c r="H1" s="3" t="s">
        <v>4</v>
      </c>
      <c r="J1" s="1" t="s">
        <v>0</v>
      </c>
      <c r="K1" s="2" t="s">
        <v>1</v>
      </c>
      <c r="L1" s="1" t="s">
        <v>2</v>
      </c>
      <c r="M1" s="3" t="s">
        <v>3</v>
      </c>
      <c r="N1" s="3" t="s">
        <v>4</v>
      </c>
      <c r="P1" s="1" t="s">
        <v>0</v>
      </c>
      <c r="Q1" s="2" t="s">
        <v>1</v>
      </c>
      <c r="R1" s="1" t="s">
        <v>2</v>
      </c>
      <c r="S1" s="3" t="s">
        <v>3</v>
      </c>
      <c r="T1" s="3" t="s">
        <v>4</v>
      </c>
      <c r="V1" s="1" t="s">
        <v>0</v>
      </c>
      <c r="W1" s="2" t="s">
        <v>1</v>
      </c>
      <c r="X1" s="1" t="s">
        <v>2</v>
      </c>
      <c r="Y1" s="3" t="s">
        <v>3</v>
      </c>
      <c r="Z1" s="3" t="s">
        <v>4</v>
      </c>
      <c r="AB1" s="1" t="s">
        <v>0</v>
      </c>
      <c r="AC1" s="2" t="s">
        <v>1</v>
      </c>
      <c r="AD1" s="1" t="s">
        <v>2</v>
      </c>
      <c r="AE1" s="3" t="s">
        <v>3</v>
      </c>
      <c r="AF1" s="3" t="s">
        <v>4</v>
      </c>
      <c r="AH1" s="1" t="s">
        <v>0</v>
      </c>
      <c r="AI1" s="2" t="s">
        <v>1</v>
      </c>
      <c r="AJ1" s="1" t="s">
        <v>2</v>
      </c>
      <c r="AK1" s="3" t="s">
        <v>3</v>
      </c>
      <c r="AL1" s="3" t="s">
        <v>4</v>
      </c>
      <c r="AN1" s="1" t="s">
        <v>0</v>
      </c>
      <c r="AO1" s="2" t="s">
        <v>1</v>
      </c>
      <c r="AP1" s="1" t="s">
        <v>2</v>
      </c>
      <c r="AQ1" s="3" t="s">
        <v>3</v>
      </c>
      <c r="AR1" s="3" t="s">
        <v>4</v>
      </c>
      <c r="AT1" s="1" t="s">
        <v>0</v>
      </c>
      <c r="AU1" s="2" t="s">
        <v>1</v>
      </c>
      <c r="AV1" s="1" t="s">
        <v>2</v>
      </c>
      <c r="AW1" s="3" t="s">
        <v>3</v>
      </c>
      <c r="AX1" s="3" t="s">
        <v>4</v>
      </c>
      <c r="AZ1" s="1" t="s">
        <v>0</v>
      </c>
      <c r="BA1" s="2" t="s">
        <v>1</v>
      </c>
      <c r="BB1" s="1" t="s">
        <v>2</v>
      </c>
      <c r="BC1" s="3" t="s">
        <v>3</v>
      </c>
      <c r="BD1" s="3" t="s">
        <v>4</v>
      </c>
      <c r="BF1" s="1" t="s">
        <v>0</v>
      </c>
      <c r="BG1" s="2" t="s">
        <v>1</v>
      </c>
      <c r="BH1" s="1" t="s">
        <v>2</v>
      </c>
      <c r="BI1" s="3" t="s">
        <v>3</v>
      </c>
      <c r="BJ1" s="3" t="s">
        <v>4</v>
      </c>
    </row>
    <row r="2" spans="1:62" ht="15.75" x14ac:dyDescent="0.25">
      <c r="A2" s="17">
        <v>1</v>
      </c>
      <c r="B2" s="18" t="s">
        <v>6</v>
      </c>
      <c r="D2" s="4" t="s">
        <v>5</v>
      </c>
      <c r="E2" s="4"/>
      <c r="F2" s="5">
        <v>20471744493</v>
      </c>
      <c r="G2" s="6" t="s">
        <v>6</v>
      </c>
      <c r="H2" s="7" t="str">
        <f>CONCATENATE(MID(G2,2,2),"-",MID(D2,1,1),IF(MID(D2,(SEARCH(" ",D2,4)+1),1)="&amp;",MID(D2,(SEARCH(" ",D2,9))+1,1),MID(D2,(SEARCH(" ",D2,4)+1),1)),"-",MID(F2,3,3),MID(F2,11,1))</f>
        <v>GR-CC-4713</v>
      </c>
      <c r="J2" s="4" t="s">
        <v>14</v>
      </c>
      <c r="K2" s="4" t="s">
        <v>15</v>
      </c>
      <c r="L2" s="5">
        <v>20131835621</v>
      </c>
      <c r="M2" s="6" t="s">
        <v>16</v>
      </c>
      <c r="N2" s="7" t="str">
        <f t="shared" ref="N2:N18" si="0">CONCATENATE(MID(M2,1,2),"-",MID(J2,1,1),IF(MID(J2,(SEARCH(" ",J2,4)+1),1)="&amp;",MID(J2,(SEARCH(" ",J2,9))+1,1),MID(J2,(SEARCH(" ",J2,4)+1),1)),"-",MID(L2,3,3),MID(L2,11,1))</f>
        <v>AG-AC-1311</v>
      </c>
      <c r="P2" s="4" t="s">
        <v>53</v>
      </c>
      <c r="Q2" s="8" t="s">
        <v>54</v>
      </c>
      <c r="R2" s="5">
        <v>20430039254</v>
      </c>
      <c r="S2" s="6" t="s">
        <v>55</v>
      </c>
      <c r="T2" s="7" t="str">
        <f t="shared" ref="T2:T49" si="1">CONCATENATE(MID(S2,1,2),"-",MID(P2,1,1),IF(MID(P2,(SEARCH(" ",P2,4)+1),1)="&amp;",MID(P2,(SEARCH(" ",P2,9))+1,1),MID(P2,(SEARCH(" ",P2,4)+1),1)),"-",MID(R2,3,3),MID(R2,11,1))</f>
        <v>IN-AD-4304</v>
      </c>
      <c r="V2" s="4" t="s">
        <v>27</v>
      </c>
      <c r="W2" s="4"/>
      <c r="X2" s="5">
        <v>20100247225</v>
      </c>
      <c r="Y2" s="6" t="s">
        <v>28</v>
      </c>
      <c r="Z2" s="7" t="str">
        <f>CONCATENATE(MID(Y2,1,2),"-",MID(V2,1,1),IF(MID(V2,(SEARCH(" ",V2,4)+1),1)="&amp;",MID(V2,(SEARCH(" ",V2,9))+1,1),MID(V2,(SEARCH(" ",V2,4)+1),1)),"-",MID(X2,3,3),MID(X2,11,1))</f>
        <v>AS-CA-1005</v>
      </c>
      <c r="AB2" s="4" t="s">
        <v>63</v>
      </c>
      <c r="AC2" s="4"/>
      <c r="AD2" s="5">
        <v>20506305285</v>
      </c>
      <c r="AE2" s="6" t="s">
        <v>64</v>
      </c>
      <c r="AF2" s="7" t="str">
        <f t="shared" ref="AF2:AF22" si="2">CONCATENATE(MID(AE2,1,2),"-",MID(AB2,1,1),IF(MID(AB2,(SEARCH(" ",AB2,4)+1),1)="&amp;",MID(AB2,(SEARCH(" ",AB2,9))+1,1),MID(AB2,(SEARCH(" ",AB2,4)+1),1)),"-",MID(AD2,3,3),MID(AD2,11,1))</f>
        <v>ME-AM-5065</v>
      </c>
      <c r="AH2" s="4" t="s">
        <v>73</v>
      </c>
      <c r="AI2" s="4"/>
      <c r="AJ2" s="5">
        <v>20509551767</v>
      </c>
      <c r="AK2" s="6" t="s">
        <v>74</v>
      </c>
      <c r="AL2" s="7" t="str">
        <f t="shared" ref="AL2:AL14" si="3">CONCATENATE(MID(AK2,1,2),"-",MID(AH2,1,1),IF(MID(AH2,(SEARCH(" ",AH2,4)+1),1)="&amp;",MID(AH2,(SEARCH(" ",AH2,9))+1,1),MID(AH2,(SEARCH(" ",AH2,4)+1),1)),"-",MID(AJ2,3,3),MID(AJ2,11,1))</f>
        <v>MI-CH-5097</v>
      </c>
      <c r="AN2" s="8" t="s">
        <v>88</v>
      </c>
      <c r="AO2" s="14" t="s">
        <v>89</v>
      </c>
      <c r="AP2" s="9">
        <v>20178429192</v>
      </c>
      <c r="AQ2" s="6" t="s">
        <v>90</v>
      </c>
      <c r="AR2" s="7" t="str">
        <f t="shared" ref="AR2:AR13" si="4">CONCATENATE(MID(AQ2,1,2),"-",MID(AN2,1,1),IF(MID(AN2,(SEARCH(" ",AN2,4)+1),1)="&amp;",MID(AN2,(SEARCH(" ",AN2,9))+1,1),MID(AN2,(SEARCH(" ",AN2,4)+1),1)),"-",MID(AP2,3,3),MID(AP2,11,1))</f>
        <v>PE-AY-1782</v>
      </c>
      <c r="AT2" s="8" t="s">
        <v>84</v>
      </c>
      <c r="AU2" s="8"/>
      <c r="AV2" s="9">
        <v>10108764606</v>
      </c>
      <c r="AW2" s="6" t="s">
        <v>85</v>
      </c>
      <c r="AX2" s="7" t="str">
        <f>CONCATENATE(MID(AW2,1,2),"-",MID(AT2,1,1),IF(MID(AT2,(SEARCH(" ",AT2,4)+1),1)="&amp;",MID(AT2,(SEARCH(" ",AT2,9))+1,1),MID(AT2,(SEARCH(" ",AT2,4)+1),1)),"-",MID(AV2,3,3),MID(AV2,11,1))</f>
        <v>PE-JF-1086</v>
      </c>
      <c r="AZ2" s="8" t="s">
        <v>35</v>
      </c>
      <c r="BA2" s="8" t="s">
        <v>36</v>
      </c>
      <c r="BB2" s="9">
        <v>20522338011</v>
      </c>
      <c r="BC2" s="6" t="s">
        <v>37</v>
      </c>
      <c r="BD2" s="7" t="str">
        <f t="shared" ref="BD2:BD8" si="5">CONCATENATE(MID(BC2,1,2),"-",MID(AZ2,1,1),IF(MID(AZ2,(SEARCH(" ",AZ2,4)+1),1)="&amp;",MID(AZ2,(SEARCH(" ",AZ2,9))+1,1),MID(AZ2,(SEARCH(" ",AZ2,4)+1),1)),"-",MID(BB2,3,3),MID(BB2,11,1))</f>
        <v>FU-AI-5221</v>
      </c>
      <c r="BF2" s="4" t="s">
        <v>49</v>
      </c>
      <c r="BG2" s="4"/>
      <c r="BH2" s="5">
        <v>20134690080</v>
      </c>
      <c r="BI2" s="6" t="s">
        <v>50</v>
      </c>
      <c r="BJ2" s="7" t="str">
        <f>CONCATENATE(MID(BI2,1,2),"-",MID(BF2,1,1),IF(MID(BF2,(SEARCH(" ",BF2,4)+1),1)="&amp;",MID(BF2,(SEARCH(" ",BF2,9))+1,1),MID(BF2,(SEARCH(" ",BF2,4)+1),1)),"-",MID(BH2,3,3),MID(BH2,11,1))</f>
        <v>HI-FS-1340</v>
      </c>
    </row>
    <row r="3" spans="1:62" ht="15.75" x14ac:dyDescent="0.25">
      <c r="A3" s="17">
        <v>2</v>
      </c>
      <c r="B3" s="18" t="s">
        <v>16</v>
      </c>
      <c r="D3" s="4" t="s">
        <v>7</v>
      </c>
      <c r="E3" s="4" t="s">
        <v>8</v>
      </c>
      <c r="F3" s="5">
        <v>20129497077</v>
      </c>
      <c r="G3" s="6" t="s">
        <v>6</v>
      </c>
      <c r="H3" s="7" t="str">
        <f>CONCATENATE(MID(G3,2,2),"-",MID(D3,1,1),IF(MID(D3,(SEARCH(" ",D3,4)+1),1)="&amp;",MID(D3,(SEARCH(" ",D3,9))+1,1),MID(D3,(SEARCH(" ",D3,4)+1),1)),"-",MID(F3,3,3),MID(F3,11,1))</f>
        <v>GR-CA-1297</v>
      </c>
      <c r="J3" s="4" t="s">
        <v>17</v>
      </c>
      <c r="K3" s="4" t="s">
        <v>18</v>
      </c>
      <c r="L3" s="5">
        <v>20135948641</v>
      </c>
      <c r="M3" s="6" t="s">
        <v>16</v>
      </c>
      <c r="N3" s="7" t="str">
        <f t="shared" si="0"/>
        <v>AG-AI-1351</v>
      </c>
      <c r="P3" s="8" t="s">
        <v>56</v>
      </c>
      <c r="Q3" s="8"/>
      <c r="R3" s="9">
        <v>20479885193</v>
      </c>
      <c r="S3" s="6" t="s">
        <v>55</v>
      </c>
      <c r="T3" s="7" t="str">
        <f t="shared" si="1"/>
        <v>IN-AC-4793</v>
      </c>
      <c r="V3" s="8" t="s">
        <v>29</v>
      </c>
      <c r="W3" s="8" t="s">
        <v>30</v>
      </c>
      <c r="X3" s="9">
        <v>20107759736</v>
      </c>
      <c r="Y3" s="6" t="s">
        <v>28</v>
      </c>
      <c r="Z3" s="7" t="str">
        <f>CONCATENATE(MID(Y3,1,2),"-",MID(V3,1,1),IF(MID(V3,(SEARCH(" ",V3,4)+1),1)="&amp;",MID(V3,(SEARCH(" ",V3,9))+1,1),MID(V3,(SEARCH(" ",V3,4)+1),1)),"-",MID(X3,3,3),MID(X3,11,1))</f>
        <v>AS-CY-1076</v>
      </c>
      <c r="AB3" s="4" t="s">
        <v>65</v>
      </c>
      <c r="AC3" s="4"/>
      <c r="AD3" s="5">
        <v>20109574784</v>
      </c>
      <c r="AE3" s="6" t="s">
        <v>64</v>
      </c>
      <c r="AF3" s="7" t="str">
        <f t="shared" si="2"/>
        <v>ME-A -1094</v>
      </c>
      <c r="AH3" s="4" t="s">
        <v>75</v>
      </c>
      <c r="AI3" s="4" t="s">
        <v>76</v>
      </c>
      <c r="AJ3" s="5">
        <v>20120332067</v>
      </c>
      <c r="AK3" s="6" t="s">
        <v>74</v>
      </c>
      <c r="AL3" s="7" t="str">
        <f t="shared" si="3"/>
        <v>MI-CY-1207</v>
      </c>
      <c r="AN3" s="4" t="s">
        <v>91</v>
      </c>
      <c r="AO3" s="8" t="s">
        <v>92</v>
      </c>
      <c r="AP3" s="5">
        <v>20224748711</v>
      </c>
      <c r="AQ3" s="6" t="s">
        <v>90</v>
      </c>
      <c r="AR3" s="7" t="str">
        <f t="shared" si="4"/>
        <v>PE-CP-2241</v>
      </c>
      <c r="AT3" s="8" t="s">
        <v>86</v>
      </c>
      <c r="AU3" s="8"/>
      <c r="AV3" s="9">
        <v>10084589824</v>
      </c>
      <c r="AW3" s="6" t="s">
        <v>85</v>
      </c>
      <c r="AX3" s="7" t="str">
        <f>CONCATENATE(MID(AW3,1,2),"-",MID(AT3,1,1),IF(MID(AT3,(SEARCH(" ",AT3,4)+1),1)="&amp;",MID(AT3,(SEARCH(" ",AT3,9))+1,1),MID(AT3,(SEARCH(" ",AT3,4)+1),1)),"-",MID(AV3,3,3),MID(AV3,11,1))</f>
        <v>PE-PB-0844</v>
      </c>
      <c r="AZ3" s="8" t="s">
        <v>38</v>
      </c>
      <c r="BA3" s="4" t="s">
        <v>39</v>
      </c>
      <c r="BB3" s="9">
        <v>20504258191</v>
      </c>
      <c r="BC3" s="6" t="s">
        <v>37</v>
      </c>
      <c r="BD3" s="7" t="str">
        <f t="shared" si="5"/>
        <v>FU-AM-5041</v>
      </c>
      <c r="BF3" s="4" t="s">
        <v>51</v>
      </c>
      <c r="BG3" s="4"/>
      <c r="BH3" s="5">
        <v>20254765652</v>
      </c>
      <c r="BI3" s="6" t="s">
        <v>50</v>
      </c>
      <c r="BJ3" s="7" t="str">
        <f>CONCATENATE(MID(BI3,1,2),"-",MID(BF3,1,1),IF(MID(BF3,(SEARCH(" ",BF3,4)+1),1)="&amp;",MID(BF3,(SEARCH(" ",BF3,9))+1,1),MID(BF3,(SEARCH(" ",BF3,4)+1),1)),"-",MID(BH3,3,3),MID(BH3,11,1))</f>
        <v>HI-HS-2542</v>
      </c>
    </row>
    <row r="4" spans="1:62" ht="15.75" x14ac:dyDescent="0.25">
      <c r="A4" s="17">
        <v>3</v>
      </c>
      <c r="B4" s="18" t="s">
        <v>55</v>
      </c>
      <c r="D4" s="4" t="s">
        <v>9</v>
      </c>
      <c r="E4" s="4"/>
      <c r="F4" s="5">
        <v>20419387658</v>
      </c>
      <c r="G4" s="6" t="s">
        <v>6</v>
      </c>
      <c r="H4" s="7" t="str">
        <f t="shared" ref="H4:H8" si="6">CONCATENATE(MID(G4,2,2),"-",MID(D4,1,1),IF(MID(D4,(SEARCH(" ",D4,4)+1),1)="&amp;",MID(D4,(SEARCH(" ",D4,9))+1,1),MID(D4,(SEARCH(" ",D4,4)+1),1)),"-",MID(F4,3,3),MID(F4,11,1))</f>
        <v>GR-CP-4198</v>
      </c>
      <c r="J4" s="4" t="s">
        <v>19</v>
      </c>
      <c r="K4" s="4" t="s">
        <v>19</v>
      </c>
      <c r="L4" s="5">
        <v>20505885644</v>
      </c>
      <c r="M4" s="6" t="s">
        <v>16</v>
      </c>
      <c r="N4" s="7" t="str">
        <f t="shared" si="0"/>
        <v>AG-AS-5054</v>
      </c>
      <c r="P4" s="4" t="s">
        <v>57</v>
      </c>
      <c r="Q4" s="4"/>
      <c r="R4" s="5">
        <v>20101345956</v>
      </c>
      <c r="S4" s="6" t="s">
        <v>55</v>
      </c>
      <c r="T4" s="7" t="str">
        <f t="shared" si="1"/>
        <v>IN-AF-1016</v>
      </c>
      <c r="V4" s="4" t="s">
        <v>31</v>
      </c>
      <c r="W4" s="4" t="s">
        <v>32</v>
      </c>
      <c r="X4" s="5">
        <v>20100003351</v>
      </c>
      <c r="Y4" s="6" t="s">
        <v>28</v>
      </c>
      <c r="Z4" s="7" t="str">
        <f>CONCATENATE(MID(Y4,1,2),"-",MID(V4,1,1),IF(MID(V4,(SEARCH(" ",V4,4)+1),1)="&amp;",MID(V4,(SEARCH(" ",V4,9))+1,1),MID(V4,(SEARCH(" ",V4,4)+1),1)),"-",MID(X4,3,3),MID(X4,11,1))</f>
        <v>AS-SI-1001</v>
      </c>
      <c r="AB4" s="4" t="s">
        <v>66</v>
      </c>
      <c r="AC4" s="4" t="s">
        <v>66</v>
      </c>
      <c r="AD4" s="5">
        <v>20100060311</v>
      </c>
      <c r="AE4" s="6" t="s">
        <v>64</v>
      </c>
      <c r="AF4" s="7" t="str">
        <f t="shared" si="2"/>
        <v>ME-BB-1001</v>
      </c>
      <c r="AH4" s="8" t="s">
        <v>77</v>
      </c>
      <c r="AI4" s="8"/>
      <c r="AJ4" s="9">
        <v>20126702737</v>
      </c>
      <c r="AK4" s="6" t="s">
        <v>74</v>
      </c>
      <c r="AL4" s="7" t="str">
        <f t="shared" si="3"/>
        <v>MI-CM-1267</v>
      </c>
      <c r="AN4" s="11" t="s">
        <v>93</v>
      </c>
      <c r="AO4" s="11"/>
      <c r="AP4" s="12">
        <v>20491856344</v>
      </c>
      <c r="AQ4" s="6" t="s">
        <v>90</v>
      </c>
      <c r="AR4" s="7" t="str">
        <f t="shared" si="4"/>
        <v>PE-DS-4914</v>
      </c>
      <c r="AT4" s="8" t="s">
        <v>87</v>
      </c>
      <c r="AU4" s="8"/>
      <c r="AV4" s="9">
        <v>10255829837</v>
      </c>
      <c r="AW4" s="6" t="s">
        <v>85</v>
      </c>
      <c r="AX4" s="7" t="str">
        <f>CONCATENATE(MID(AW4,1,2),"-",MID(AT4,1,1),IF(MID(AT4,(SEARCH(" ",AT4,4)+1),1)="&amp;",MID(AT4,(SEARCH(" ",AT4,9))+1,1),MID(AT4,(SEARCH(" ",AT4,4)+1),1)),"-",MID(AV4,3,3),MID(AV4,11,1))</f>
        <v>PE-RL-2557</v>
      </c>
      <c r="AZ4" s="4" t="s">
        <v>40</v>
      </c>
      <c r="BA4" s="8" t="s">
        <v>41</v>
      </c>
      <c r="BB4" s="5">
        <v>20370146994</v>
      </c>
      <c r="BC4" s="6" t="s">
        <v>37</v>
      </c>
      <c r="BD4" s="7" t="str">
        <f t="shared" si="5"/>
        <v>FU-CA-3704</v>
      </c>
      <c r="BF4" s="4" t="s">
        <v>52</v>
      </c>
      <c r="BG4" s="4"/>
      <c r="BH4" s="5">
        <v>20100248621</v>
      </c>
      <c r="BI4" s="6" t="s">
        <v>50</v>
      </c>
      <c r="BJ4" s="7" t="str">
        <f>CONCATENATE(MID(BI4,1,2),"-",MID(BF4,1,1),IF(MID(BF4,(SEARCH(" ",BF4,4)+1),1)="&amp;",MID(BF4,(SEARCH(" ",BF4,9))+1,1),MID(BF4,(SEARCH(" ",BF4,4)+1),1)),"-",MID(BH4,3,3),MID(BH4,11,1))</f>
        <v>HI-RS-1001</v>
      </c>
    </row>
    <row r="5" spans="1:62" ht="15.75" x14ac:dyDescent="0.25">
      <c r="A5" s="17">
        <v>4</v>
      </c>
      <c r="B5" s="18" t="s">
        <v>28</v>
      </c>
      <c r="D5" s="8" t="s">
        <v>10</v>
      </c>
      <c r="E5" s="8"/>
      <c r="F5" s="9">
        <v>20489174023</v>
      </c>
      <c r="G5" s="6" t="s">
        <v>6</v>
      </c>
      <c r="H5" s="7" t="str">
        <f t="shared" si="6"/>
        <v>GR-CS-4893</v>
      </c>
      <c r="J5" s="4" t="s">
        <v>20</v>
      </c>
      <c r="K5" s="4"/>
      <c r="L5" s="5">
        <v>20132377783</v>
      </c>
      <c r="M5" s="6" t="s">
        <v>16</v>
      </c>
      <c r="N5" s="7" t="str">
        <f t="shared" si="0"/>
        <v>AG-AL-1323</v>
      </c>
      <c r="P5" s="4" t="s">
        <v>58</v>
      </c>
      <c r="Q5" s="4"/>
      <c r="R5" s="5">
        <v>20515748939</v>
      </c>
      <c r="S5" s="6" t="s">
        <v>55</v>
      </c>
      <c r="T5" s="7" t="str">
        <f t="shared" si="1"/>
        <v>IN-AM-5159</v>
      </c>
      <c r="V5" s="8" t="s">
        <v>33</v>
      </c>
      <c r="W5" s="8"/>
      <c r="X5" s="9">
        <v>20510466684</v>
      </c>
      <c r="Y5" s="6" t="s">
        <v>28</v>
      </c>
      <c r="Z5" s="7" t="str">
        <f>CONCATENATE(MID(Y5,1,2),"-",MID(V5,1,1),IF(MID(V5,(SEARCH(" ",V5,4)+1),1)="&amp;",MID(V5,(SEARCH(" ",V5,9))+1,1),MID(V5,(SEARCH(" ",V5,4)+1),1)),"-",MID(X5,3,3),MID(X5,11,1))</f>
        <v>AS-SV-5104</v>
      </c>
      <c r="AB5" s="13" t="s">
        <v>67</v>
      </c>
      <c r="AC5" s="4" t="s">
        <v>68</v>
      </c>
      <c r="AD5" s="5">
        <v>20516663643</v>
      </c>
      <c r="AE5" s="6" t="s">
        <v>64</v>
      </c>
      <c r="AF5" s="7" t="str">
        <f t="shared" si="2"/>
        <v>ME-CD-5163</v>
      </c>
      <c r="AH5" s="4" t="s">
        <v>78</v>
      </c>
      <c r="AI5" s="4"/>
      <c r="AJ5" s="5">
        <v>20100056802</v>
      </c>
      <c r="AK5" s="6" t="s">
        <v>74</v>
      </c>
      <c r="AL5" s="7" t="str">
        <f t="shared" si="3"/>
        <v>MI-CM-1002</v>
      </c>
      <c r="AN5" s="8" t="s">
        <v>94</v>
      </c>
      <c r="AO5" s="8"/>
      <c r="AP5" s="9">
        <v>10327683140</v>
      </c>
      <c r="AQ5" s="6" t="s">
        <v>90</v>
      </c>
      <c r="AR5" s="7" t="str">
        <f t="shared" si="4"/>
        <v>PE-JS-3270</v>
      </c>
      <c r="AZ5" s="8" t="s">
        <v>42</v>
      </c>
      <c r="BA5" s="8"/>
      <c r="BB5" s="9">
        <v>20100653487</v>
      </c>
      <c r="BC5" s="6" t="s">
        <v>37</v>
      </c>
      <c r="BD5" s="7" t="str">
        <f t="shared" si="5"/>
        <v>FU-FF-1007</v>
      </c>
    </row>
    <row r="6" spans="1:62" ht="15.75" x14ac:dyDescent="0.25">
      <c r="A6" s="17">
        <v>5</v>
      </c>
      <c r="B6" s="18" t="s">
        <v>64</v>
      </c>
      <c r="D6" s="4" t="s">
        <v>11</v>
      </c>
      <c r="E6" s="4"/>
      <c r="F6" s="5">
        <v>20263674929</v>
      </c>
      <c r="G6" s="6" t="s">
        <v>6</v>
      </c>
      <c r="H6" s="7" t="str">
        <f t="shared" si="6"/>
        <v>GR-FI-2639</v>
      </c>
      <c r="J6" s="4" t="s">
        <v>21</v>
      </c>
      <c r="K6" s="4" t="s">
        <v>22</v>
      </c>
      <c r="L6" s="5">
        <v>20163898200</v>
      </c>
      <c r="M6" s="6" t="s">
        <v>16</v>
      </c>
      <c r="N6" s="7" t="str">
        <f t="shared" si="0"/>
        <v>AG-AP-1630</v>
      </c>
      <c r="P6" s="8" t="s">
        <v>59</v>
      </c>
      <c r="Q6" s="4" t="s">
        <v>60</v>
      </c>
      <c r="R6" s="9">
        <v>20108633256</v>
      </c>
      <c r="S6" s="6" t="s">
        <v>55</v>
      </c>
      <c r="T6" s="7" t="str">
        <f t="shared" si="1"/>
        <v>IN-CS-1086</v>
      </c>
      <c r="V6" s="8" t="s">
        <v>34</v>
      </c>
      <c r="W6" s="15">
        <v>20256391202</v>
      </c>
      <c r="X6" s="9">
        <v>20203866497</v>
      </c>
      <c r="Y6" s="6" t="s">
        <v>28</v>
      </c>
      <c r="Z6" s="7" t="str">
        <f>CONCATENATE(MID(Y6,1,2),"-",MID(V6,1,1),IF(MID(V6,(SEARCH(" ",V6,4)+1),1)="&amp;",MID(V6,(SEARCH(" ",V6,9))+1,1),MID(V6,(SEARCH(" ",V6,4)+1),1)),"-",MID(X6,3,3),MID(X6,11,1))</f>
        <v>AS-SI-2037</v>
      </c>
      <c r="AB6" s="4" t="s">
        <v>69</v>
      </c>
      <c r="AC6" s="8" t="s">
        <v>70</v>
      </c>
      <c r="AD6" s="5">
        <v>20100276322</v>
      </c>
      <c r="AE6" s="6" t="s">
        <v>64</v>
      </c>
      <c r="AF6" s="7" t="str">
        <f t="shared" si="2"/>
        <v>ME-EM-1002</v>
      </c>
      <c r="AH6" s="4" t="s">
        <v>79</v>
      </c>
      <c r="AI6" s="4" t="s">
        <v>80</v>
      </c>
      <c r="AJ6" s="5">
        <v>20100179807</v>
      </c>
      <c r="AK6" s="6" t="s">
        <v>74</v>
      </c>
      <c r="AL6" s="7" t="str">
        <f t="shared" si="3"/>
        <v>MI-CM-1007</v>
      </c>
      <c r="AN6" s="4" t="s">
        <v>95</v>
      </c>
      <c r="AO6" s="4"/>
      <c r="AP6" s="5">
        <v>20504595863</v>
      </c>
      <c r="AQ6" s="6" t="s">
        <v>90</v>
      </c>
      <c r="AR6" s="7" t="str">
        <f t="shared" si="4"/>
        <v>PE-PC-5043</v>
      </c>
      <c r="AZ6" s="8" t="s">
        <v>43</v>
      </c>
      <c r="BA6" s="8" t="s">
        <v>44</v>
      </c>
      <c r="BB6" s="9">
        <v>20100014808</v>
      </c>
      <c r="BC6" s="6" t="s">
        <v>37</v>
      </c>
      <c r="BD6" s="7" t="str">
        <f t="shared" si="5"/>
        <v>FU-FV-1008</v>
      </c>
    </row>
    <row r="7" spans="1:62" ht="15.75" x14ac:dyDescent="0.25">
      <c r="A7" s="17">
        <v>6</v>
      </c>
      <c r="B7" s="18" t="s">
        <v>74</v>
      </c>
      <c r="D7" s="8" t="s">
        <v>12</v>
      </c>
      <c r="E7" s="8"/>
      <c r="F7" s="9">
        <v>20123444656</v>
      </c>
      <c r="G7" s="6" t="s">
        <v>6</v>
      </c>
      <c r="H7" s="7" t="str">
        <f t="shared" si="6"/>
        <v>GR-GM-1236</v>
      </c>
      <c r="J7" s="4" t="s">
        <v>23</v>
      </c>
      <c r="K7" s="4" t="s">
        <v>24</v>
      </c>
      <c r="L7" s="5">
        <v>20136009614</v>
      </c>
      <c r="M7" s="6" t="s">
        <v>16</v>
      </c>
      <c r="N7" s="7" t="str">
        <f t="shared" si="0"/>
        <v>AG-AT-1364</v>
      </c>
      <c r="P7" s="8" t="s">
        <v>61</v>
      </c>
      <c r="Q7" s="8"/>
      <c r="R7" s="9">
        <v>20535988111</v>
      </c>
      <c r="S7" s="6" t="s">
        <v>55</v>
      </c>
      <c r="T7" s="7" t="str">
        <f t="shared" si="1"/>
        <v>IN-CA-5351</v>
      </c>
      <c r="AB7" s="8" t="s">
        <v>71</v>
      </c>
      <c r="AC7" s="8"/>
      <c r="AD7" s="9">
        <v>20100263930</v>
      </c>
      <c r="AE7" s="6" t="s">
        <v>64</v>
      </c>
      <c r="AF7" s="7" t="str">
        <f t="shared" si="2"/>
        <v>ME-FB-1000</v>
      </c>
      <c r="AH7" s="8" t="s">
        <v>81</v>
      </c>
      <c r="AI7" s="8" t="s">
        <v>82</v>
      </c>
      <c r="AJ7" s="9">
        <v>20515464311</v>
      </c>
      <c r="AK7" s="6" t="s">
        <v>74</v>
      </c>
      <c r="AL7" s="7" t="str">
        <f t="shared" si="3"/>
        <v>MI-CM-5151</v>
      </c>
      <c r="AN7" s="4" t="s">
        <v>96</v>
      </c>
      <c r="AO7" s="4"/>
      <c r="AP7" s="5">
        <v>20115789008</v>
      </c>
      <c r="AQ7" s="6" t="s">
        <v>90</v>
      </c>
      <c r="AR7" s="7" t="str">
        <f t="shared" si="4"/>
        <v>PE-PC-1158</v>
      </c>
      <c r="AZ7" s="8" t="s">
        <v>45</v>
      </c>
      <c r="BA7" s="8" t="s">
        <v>46</v>
      </c>
      <c r="BB7" s="9">
        <v>20100049938</v>
      </c>
      <c r="BC7" s="6" t="s">
        <v>37</v>
      </c>
      <c r="BD7" s="7" t="str">
        <f t="shared" si="5"/>
        <v>FU-MP-1008</v>
      </c>
    </row>
    <row r="8" spans="1:62" ht="15.75" x14ac:dyDescent="0.25">
      <c r="A8" s="17">
        <v>7</v>
      </c>
      <c r="B8" s="18" t="s">
        <v>90</v>
      </c>
      <c r="D8" s="4" t="s">
        <v>13</v>
      </c>
      <c r="E8" s="4"/>
      <c r="F8" s="5">
        <v>20308324266</v>
      </c>
      <c r="G8" s="6" t="s">
        <v>6</v>
      </c>
      <c r="H8" s="7" t="str">
        <f t="shared" si="6"/>
        <v>GR-TT-3086</v>
      </c>
      <c r="J8" s="8" t="s">
        <v>25</v>
      </c>
      <c r="K8" s="4" t="s">
        <v>26</v>
      </c>
      <c r="L8" s="9">
        <v>20116225779</v>
      </c>
      <c r="M8" s="6" t="s">
        <v>16</v>
      </c>
      <c r="N8" s="7" t="str">
        <f t="shared" si="0"/>
        <v>AG-A -1169</v>
      </c>
      <c r="P8" s="8" t="s">
        <v>62</v>
      </c>
      <c r="Q8" s="8"/>
      <c r="R8" s="9">
        <v>20519170656</v>
      </c>
      <c r="S8" s="6" t="s">
        <v>55</v>
      </c>
      <c r="T8" s="7" t="str">
        <f t="shared" si="1"/>
        <v>IN-EI-5196</v>
      </c>
      <c r="AB8" s="4" t="s">
        <v>72</v>
      </c>
      <c r="AC8" s="4"/>
      <c r="AD8" s="5">
        <v>20115755014</v>
      </c>
      <c r="AE8" s="6" t="s">
        <v>64</v>
      </c>
      <c r="AF8" s="7" t="str">
        <f t="shared" si="2"/>
        <v>ME-FS-1154</v>
      </c>
      <c r="AH8" s="10" t="s">
        <v>83</v>
      </c>
      <c r="AI8" s="10"/>
      <c r="AJ8" s="12">
        <v>20307825423</v>
      </c>
      <c r="AK8" s="6" t="s">
        <v>74</v>
      </c>
      <c r="AL8" s="7" t="str">
        <f t="shared" si="3"/>
        <v>MI-DE-3073</v>
      </c>
      <c r="AN8" s="4" t="s">
        <v>97</v>
      </c>
      <c r="AO8" s="4"/>
      <c r="AP8" s="5">
        <v>20136165667</v>
      </c>
      <c r="AQ8" s="6" t="s">
        <v>90</v>
      </c>
      <c r="AR8" s="7" t="str">
        <f t="shared" si="4"/>
        <v>PE-PH-1367</v>
      </c>
      <c r="AZ8" s="4" t="s">
        <v>47</v>
      </c>
      <c r="BA8" s="4" t="s">
        <v>48</v>
      </c>
      <c r="BB8" s="5">
        <v>20402885549</v>
      </c>
      <c r="BC8" s="6" t="s">
        <v>37</v>
      </c>
      <c r="BD8" s="7" t="str">
        <f t="shared" si="5"/>
        <v>FU-SD-4029</v>
      </c>
    </row>
    <row r="9" spans="1:62" x14ac:dyDescent="0.25">
      <c r="A9" s="17">
        <v>8</v>
      </c>
      <c r="B9" s="18" t="s">
        <v>85</v>
      </c>
    </row>
    <row r="10" spans="1:62" x14ac:dyDescent="0.25">
      <c r="A10" s="17">
        <v>9</v>
      </c>
      <c r="B10" s="18" t="s">
        <v>37</v>
      </c>
    </row>
    <row r="11" spans="1:62" x14ac:dyDescent="0.25">
      <c r="A11" s="17">
        <v>10</v>
      </c>
      <c r="B11" s="18" t="s">
        <v>50</v>
      </c>
    </row>
  </sheetData>
  <dataValidations count="1">
    <dataValidation type="list" allowBlank="1" showInputMessage="1" showErrorMessage="1" sqref="G2 M2:M18 S2:S49 Y2:Y6 AE2:AE22 AK2:AK14 AQ2:AQ13 AW2:AW4 BC2:BC8 BI2:BI4">
      <formula1>$B$2:$B$11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[1]Datos!#REF!</xm:f>
          </x14:formula1>
          <xm:sqref>G3:G8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E32"/>
  <sheetViews>
    <sheetView workbookViewId="0">
      <selection activeCell="F5" sqref="F5"/>
    </sheetView>
  </sheetViews>
  <sheetFormatPr baseColWidth="10" defaultRowHeight="15" x14ac:dyDescent="0.25"/>
  <cols>
    <col min="4" max="4" width="21.28515625" customWidth="1"/>
    <col min="5" max="5" width="19.28515625" customWidth="1"/>
  </cols>
  <sheetData>
    <row r="1" spans="1:5" x14ac:dyDescent="0.25">
      <c r="A1" s="25" t="s">
        <v>105</v>
      </c>
      <c r="B1" s="25" t="s">
        <v>106</v>
      </c>
      <c r="C1" s="25" t="s">
        <v>107</v>
      </c>
      <c r="D1" s="25" t="s">
        <v>103</v>
      </c>
      <c r="E1" s="26" t="s">
        <v>151</v>
      </c>
    </row>
    <row r="2" spans="1:5" x14ac:dyDescent="0.25">
      <c r="A2">
        <v>1</v>
      </c>
      <c r="B2" t="s">
        <v>108</v>
      </c>
      <c r="C2">
        <v>2013</v>
      </c>
      <c r="D2" t="s">
        <v>128</v>
      </c>
      <c r="E2" t="s">
        <v>150</v>
      </c>
    </row>
    <row r="3" spans="1:5" x14ac:dyDescent="0.25">
      <c r="A3">
        <v>2</v>
      </c>
      <c r="B3" t="s">
        <v>109</v>
      </c>
      <c r="C3">
        <v>2014</v>
      </c>
      <c r="D3" t="s">
        <v>129</v>
      </c>
      <c r="E3" t="s">
        <v>149</v>
      </c>
    </row>
    <row r="4" spans="1:5" x14ac:dyDescent="0.25">
      <c r="A4">
        <v>3</v>
      </c>
      <c r="B4" t="s">
        <v>110</v>
      </c>
      <c r="D4" t="s">
        <v>130</v>
      </c>
    </row>
    <row r="5" spans="1:5" x14ac:dyDescent="0.25">
      <c r="A5">
        <v>4</v>
      </c>
      <c r="B5" t="s">
        <v>111</v>
      </c>
      <c r="D5" t="s">
        <v>131</v>
      </c>
    </row>
    <row r="6" spans="1:5" x14ac:dyDescent="0.25">
      <c r="A6">
        <v>5</v>
      </c>
      <c r="B6" t="s">
        <v>112</v>
      </c>
      <c r="D6" t="s">
        <v>132</v>
      </c>
    </row>
    <row r="7" spans="1:5" x14ac:dyDescent="0.25">
      <c r="A7">
        <v>6</v>
      </c>
      <c r="B7" t="s">
        <v>113</v>
      </c>
      <c r="D7" t="s">
        <v>133</v>
      </c>
    </row>
    <row r="8" spans="1:5" x14ac:dyDescent="0.25">
      <c r="A8">
        <v>7</v>
      </c>
      <c r="B8" t="s">
        <v>114</v>
      </c>
      <c r="D8" t="s">
        <v>134</v>
      </c>
    </row>
    <row r="9" spans="1:5" x14ac:dyDescent="0.25">
      <c r="A9">
        <v>8</v>
      </c>
      <c r="B9" t="s">
        <v>115</v>
      </c>
      <c r="D9" t="s">
        <v>135</v>
      </c>
    </row>
    <row r="10" spans="1:5" x14ac:dyDescent="0.25">
      <c r="A10">
        <v>9</v>
      </c>
      <c r="B10" t="s">
        <v>116</v>
      </c>
      <c r="D10" t="s">
        <v>136</v>
      </c>
    </row>
    <row r="11" spans="1:5" x14ac:dyDescent="0.25">
      <c r="A11">
        <v>10</v>
      </c>
      <c r="B11" t="s">
        <v>117</v>
      </c>
      <c r="D11" t="s">
        <v>137</v>
      </c>
    </row>
    <row r="12" spans="1:5" x14ac:dyDescent="0.25">
      <c r="A12">
        <v>11</v>
      </c>
      <c r="B12" t="s">
        <v>118</v>
      </c>
      <c r="D12" t="s">
        <v>138</v>
      </c>
    </row>
    <row r="13" spans="1:5" x14ac:dyDescent="0.25">
      <c r="A13">
        <v>12</v>
      </c>
      <c r="B13" t="s">
        <v>119</v>
      </c>
      <c r="D13" t="s">
        <v>139</v>
      </c>
    </row>
    <row r="14" spans="1:5" x14ac:dyDescent="0.25">
      <c r="A14">
        <v>13</v>
      </c>
      <c r="D14" t="s">
        <v>140</v>
      </c>
    </row>
    <row r="15" spans="1:5" x14ac:dyDescent="0.25">
      <c r="A15">
        <v>14</v>
      </c>
      <c r="D15" t="s">
        <v>141</v>
      </c>
    </row>
    <row r="16" spans="1:5" x14ac:dyDescent="0.25">
      <c r="A16">
        <v>15</v>
      </c>
      <c r="D16" t="s">
        <v>142</v>
      </c>
    </row>
    <row r="17" spans="1:5" x14ac:dyDescent="0.25">
      <c r="A17">
        <v>16</v>
      </c>
      <c r="D17" t="s">
        <v>143</v>
      </c>
    </row>
    <row r="18" spans="1:5" x14ac:dyDescent="0.25">
      <c r="A18">
        <v>17</v>
      </c>
      <c r="D18" t="s">
        <v>144</v>
      </c>
    </row>
    <row r="19" spans="1:5" x14ac:dyDescent="0.25">
      <c r="A19">
        <v>18</v>
      </c>
      <c r="D19" t="s">
        <v>145</v>
      </c>
    </row>
    <row r="20" spans="1:5" x14ac:dyDescent="0.25">
      <c r="A20">
        <v>19</v>
      </c>
      <c r="D20" t="s">
        <v>146</v>
      </c>
    </row>
    <row r="21" spans="1:5" x14ac:dyDescent="0.25">
      <c r="A21">
        <v>20</v>
      </c>
      <c r="D21" t="s">
        <v>147</v>
      </c>
    </row>
    <row r="22" spans="1:5" x14ac:dyDescent="0.25">
      <c r="A22">
        <v>21</v>
      </c>
      <c r="E22" t="str">
        <f t="shared" ref="E22:E32" si="0">MID(D22,11,9)</f>
        <v/>
      </c>
    </row>
    <row r="23" spans="1:5" x14ac:dyDescent="0.25">
      <c r="A23">
        <v>22</v>
      </c>
      <c r="E23" t="str">
        <f t="shared" si="0"/>
        <v/>
      </c>
    </row>
    <row r="24" spans="1:5" x14ac:dyDescent="0.25">
      <c r="A24">
        <v>23</v>
      </c>
      <c r="E24" t="str">
        <f t="shared" si="0"/>
        <v/>
      </c>
    </row>
    <row r="25" spans="1:5" x14ac:dyDescent="0.25">
      <c r="A25">
        <v>24</v>
      </c>
      <c r="E25" t="str">
        <f t="shared" si="0"/>
        <v/>
      </c>
    </row>
    <row r="26" spans="1:5" x14ac:dyDescent="0.25">
      <c r="A26">
        <v>25</v>
      </c>
      <c r="E26" t="str">
        <f t="shared" si="0"/>
        <v/>
      </c>
    </row>
    <row r="27" spans="1:5" x14ac:dyDescent="0.25">
      <c r="A27">
        <v>26</v>
      </c>
      <c r="E27" t="str">
        <f t="shared" si="0"/>
        <v/>
      </c>
    </row>
    <row r="28" spans="1:5" x14ac:dyDescent="0.25">
      <c r="A28">
        <v>27</v>
      </c>
      <c r="E28" t="str">
        <f t="shared" si="0"/>
        <v/>
      </c>
    </row>
    <row r="29" spans="1:5" x14ac:dyDescent="0.25">
      <c r="A29">
        <v>28</v>
      </c>
      <c r="E29" t="str">
        <f t="shared" si="0"/>
        <v/>
      </c>
    </row>
    <row r="30" spans="1:5" x14ac:dyDescent="0.25">
      <c r="A30">
        <v>29</v>
      </c>
      <c r="E30" t="str">
        <f t="shared" si="0"/>
        <v/>
      </c>
    </row>
    <row r="31" spans="1:5" x14ac:dyDescent="0.25">
      <c r="A31">
        <v>30</v>
      </c>
      <c r="E31" t="str">
        <f t="shared" si="0"/>
        <v/>
      </c>
    </row>
    <row r="32" spans="1:5" x14ac:dyDescent="0.25">
      <c r="A32">
        <v>31</v>
      </c>
      <c r="E32" t="str">
        <f t="shared" si="0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FORMATO DE OT</vt:lpstr>
      <vt:lpstr>REGISTRO DE INGRESO DE OT</vt:lpstr>
      <vt:lpstr>Clientes</vt:lpstr>
      <vt:lpstr>DATOS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SANCHEZ</dc:creator>
  <cp:lastModifiedBy>GUSTAVO SANCHEZ</cp:lastModifiedBy>
  <dcterms:created xsi:type="dcterms:W3CDTF">2013-11-23T17:51:07Z</dcterms:created>
  <dcterms:modified xsi:type="dcterms:W3CDTF">2013-11-24T01:00:06Z</dcterms:modified>
</cp:coreProperties>
</file>