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480" yWindow="390" windowWidth="19875" windowHeight="7650"/>
  </bookViews>
  <sheets>
    <sheet name="Principal" sheetId="1" r:id="rId1"/>
    <sheet name="Registro Egresos" sheetId="2" r:id="rId2"/>
    <sheet name="Codigos" sheetId="3" r:id="rId3"/>
  </sheets>
  <calcPr calcId="145621"/>
</workbook>
</file>

<file path=xl/calcChain.xml><?xml version="1.0" encoding="utf-8"?>
<calcChain xmlns="http://schemas.openxmlformats.org/spreadsheetml/2006/main">
  <c r="M3" i="2" l="1"/>
  <c r="M4" i="2"/>
  <c r="M5" i="2"/>
  <c r="O5" i="2" s="1"/>
  <c r="M6" i="2"/>
  <c r="O6" i="2" s="1"/>
  <c r="M7" i="2"/>
  <c r="M8" i="2"/>
  <c r="M9" i="2"/>
  <c r="O9" i="2" s="1"/>
  <c r="M10" i="2"/>
  <c r="O10" i="2" s="1"/>
  <c r="M11" i="2"/>
  <c r="M12" i="2"/>
  <c r="M13" i="2"/>
  <c r="O13" i="2" s="1"/>
  <c r="M14" i="2"/>
  <c r="O14" i="2" s="1"/>
  <c r="M15" i="2"/>
  <c r="M16" i="2"/>
  <c r="M17" i="2"/>
  <c r="O17" i="2" s="1"/>
  <c r="M18" i="2"/>
  <c r="O18" i="2" s="1"/>
  <c r="M19" i="2"/>
  <c r="M20" i="2"/>
  <c r="M21" i="2"/>
  <c r="O21" i="2" s="1"/>
  <c r="M22" i="2"/>
  <c r="O22" i="2" s="1"/>
  <c r="M23" i="2"/>
  <c r="M24" i="2"/>
  <c r="M25" i="2"/>
  <c r="O25" i="2" s="1"/>
  <c r="M26" i="2"/>
  <c r="O26" i="2" s="1"/>
  <c r="M27" i="2"/>
  <c r="M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" i="2"/>
  <c r="O24" i="2"/>
  <c r="O23" i="2"/>
  <c r="O20" i="2"/>
  <c r="O19" i="2"/>
  <c r="O16" i="2"/>
  <c r="O15" i="2"/>
  <c r="O12" i="2"/>
  <c r="O11" i="2"/>
  <c r="O8" i="2"/>
  <c r="O7" i="2"/>
  <c r="O4" i="2"/>
  <c r="O3" i="2"/>
  <c r="O2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O27" i="2" l="1"/>
</calcChain>
</file>

<file path=xl/sharedStrings.xml><?xml version="1.0" encoding="utf-8"?>
<sst xmlns="http://schemas.openxmlformats.org/spreadsheetml/2006/main" count="126" uniqueCount="109">
  <si>
    <t>Tipo de Gasto</t>
  </si>
  <si>
    <t>Partida</t>
  </si>
  <si>
    <t>Sustento</t>
  </si>
  <si>
    <t>Alimentación</t>
  </si>
  <si>
    <t>Factura</t>
  </si>
  <si>
    <t>Alojamiento</t>
  </si>
  <si>
    <t>Boleta</t>
  </si>
  <si>
    <t>Alquileres Edificaciones Auditorio</t>
  </si>
  <si>
    <t>Plantilla transporte</t>
  </si>
  <si>
    <t>Alquileres Edificaciones Oficina</t>
  </si>
  <si>
    <t>Dec. Jurada</t>
  </si>
  <si>
    <t>Alquileres Edificaciones Otros</t>
  </si>
  <si>
    <t>Arrendamiento</t>
  </si>
  <si>
    <t>Alquileres Edificaciones Trainee house</t>
  </si>
  <si>
    <t>Honorarios</t>
  </si>
  <si>
    <t>Alquileres Equipos diversos</t>
  </si>
  <si>
    <t>Cable</t>
  </si>
  <si>
    <t>Copias, impresiones</t>
  </si>
  <si>
    <t>Correos Envíos internacionales</t>
  </si>
  <si>
    <t>Correos Envíos locales</t>
  </si>
  <si>
    <t>Correos Envíos nacionales</t>
  </si>
  <si>
    <t>Energía eléctrica</t>
  </si>
  <si>
    <t>Fee congresos</t>
  </si>
  <si>
    <t>Ferretería</t>
  </si>
  <si>
    <t>Gas</t>
  </si>
  <si>
    <t>Gasolina</t>
  </si>
  <si>
    <t>Gastos de visado</t>
  </si>
  <si>
    <t>Honorarios, comisiones y corretajes - Otros honorarios</t>
  </si>
  <si>
    <t>Honorarios, comisiones y corretajes - Servicios contable</t>
  </si>
  <si>
    <t>Honorarios, comisiones y corretajes - Servicios de vigilancia</t>
  </si>
  <si>
    <t>Honorarios, comisiones y corretajes - Servicios legales</t>
  </si>
  <si>
    <t>Internet</t>
  </si>
  <si>
    <t>Mantenimiento y reparaciones</t>
  </si>
  <si>
    <t>Medicinas</t>
  </si>
  <si>
    <t>Otros</t>
  </si>
  <si>
    <t>Otros gastos de viaje - Otros gastos en el viaje</t>
  </si>
  <si>
    <t>Otros gastos de viaje - Seguro médico</t>
  </si>
  <si>
    <t>Otros gastos de viaje - Tramites de visado</t>
  </si>
  <si>
    <t>Publicidad, publicaciones, relaciones públicas</t>
  </si>
  <si>
    <t>Teléfono</t>
  </si>
  <si>
    <t>Transporte De carga</t>
  </si>
  <si>
    <t>Transporte De pasajeros Internacional</t>
  </si>
  <si>
    <t>Transporte De pasajeros Interprovincial</t>
  </si>
  <si>
    <t>Transporte De pasajeros Local</t>
  </si>
  <si>
    <t>Útiles de escritorio</t>
  </si>
  <si>
    <t>Útiles de limpieza</t>
  </si>
  <si>
    <t>Nombres y Apellidos</t>
  </si>
  <si>
    <t>Documento de Identidad</t>
  </si>
  <si>
    <t>Género</t>
  </si>
  <si>
    <t>Tipo de gasto</t>
  </si>
  <si>
    <t>Día</t>
  </si>
  <si>
    <t>Mes</t>
  </si>
  <si>
    <t>Año</t>
  </si>
  <si>
    <t>Razón Social</t>
  </si>
  <si>
    <t>RUC</t>
  </si>
  <si>
    <t>Sustento del egreso</t>
  </si>
  <si>
    <t>Monto total</t>
  </si>
  <si>
    <t>Valor de Venta</t>
  </si>
  <si>
    <t>IGV</t>
  </si>
  <si>
    <t>Otros Impuestos</t>
  </si>
  <si>
    <t>Otros impuestos (%)</t>
  </si>
  <si>
    <t>Código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</si>
  <si>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</si>
  <si>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</si>
  <si>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</si>
  <si>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</si>
  <si>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</si>
  <si>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</si>
  <si>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</si>
  <si>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</si>
  <si>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</si>
  <si>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</si>
  <si>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</si>
  <si>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</si>
  <si>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</si>
  <si>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</si>
  <si>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</si>
  <si>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</si>
  <si>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</si>
  <si>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</si>
  <si>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</si>
  <si>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</si>
  <si>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</si>
  <si>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</si>
  <si>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</si>
  <si>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</si>
  <si>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</si>
  <si>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</si>
  <si>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</si>
  <si>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</si>
  <si>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</si>
  <si>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</si>
  <si>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</si>
  <si>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Masculino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</si>
  <si>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</si>
  <si>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</si>
  <si>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</si>
  <si>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</si>
  <si>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</si>
  <si>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</si>
  <si>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</si>
  <si>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</si>
  <si>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</si>
  <si>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</si>
  <si>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</si>
  <si>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</si>
  <si>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</si>
  <si>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José David Núñez Sánchez</t>
  </si>
  <si>
    <t>Asociación Civil Liderazgo e Intercambio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</si>
</sst>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1" applyFill="1" applyBorder="1" applyAlignment="1" applyProtection="1">
      <alignment vertical="center"/>
    </xf>
    <xf numFmtId="0" fontId="2" fillId="3" borderId="1" xfId="2" applyFont="1" applyFill="1" applyBorder="1" applyAlignment="1" applyProtection="1">
      <alignment vertical="center"/>
    </xf>
    <xf numFmtId="0" fontId="2" fillId="4" borderId="1" xfId="1" applyFill="1" applyBorder="1" applyAlignment="1" applyProtection="1">
      <alignment horizontal="center" vertical="center"/>
    </xf>
    <xf numFmtId="49" fontId="2" fillId="5" borderId="1" xfId="1" applyNumberFormat="1" applyFill="1" applyBorder="1" applyAlignment="1" applyProtection="1">
      <alignment horizontal="center" vertical="center"/>
    </xf>
    <xf numFmtId="0" fontId="2" fillId="3" borderId="1" xfId="2" applyFill="1" applyBorder="1" applyAlignment="1" applyProtection="1">
      <alignment vertical="center"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164" fontId="0" fillId="0" borderId="0" xfId="0" applyNumberFormat="1"/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Normal" xfId="0" builtinId="0"/>
    <cellStyle name="Normal 10" xfId="1"/>
    <cellStyle name="Normal_Plan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0</xdr:row>
      <xdr:rowOff>112569</xdr:rowOff>
    </xdr:from>
    <xdr:to>
      <xdr:col>6</xdr:col>
      <xdr:colOff>750796</xdr:colOff>
      <xdr:row>3</xdr:row>
      <xdr:rowOff>0</xdr:rowOff>
    </xdr:to>
    <xdr:pic>
      <xdr:nvPicPr>
        <xdr:cNvPr id="3" name="Picture 2" descr="aieseclogo2009newdescrit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2149" b="16164"/>
        <a:stretch>
          <a:fillRect/>
        </a:stretch>
      </xdr:blipFill>
      <xdr:spPr bwMode="auto">
        <a:xfrm>
          <a:off x="11206" y="112569"/>
          <a:ext cx="5177119" cy="537372"/>
        </a:xfrm>
        <a:prstGeom prst="rect">
          <a:avLst/>
        </a:prstGeom>
        <a:noFill/>
        <a:ln w="6350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212913</xdr:colOff>
      <xdr:row>4</xdr:row>
      <xdr:rowOff>11206</xdr:rowOff>
    </xdr:from>
    <xdr:to>
      <xdr:col>5</xdr:col>
      <xdr:colOff>280148</xdr:colOff>
      <xdr:row>7</xdr:row>
      <xdr:rowOff>0</xdr:rowOff>
    </xdr:to>
    <xdr:sp macro="" textlink="">
      <xdr:nvSpPr>
        <xdr:cNvPr id="5" name="4 CuadroTexto"/>
        <xdr:cNvSpPr txBox="1"/>
      </xdr:nvSpPr>
      <xdr:spPr>
        <a:xfrm>
          <a:off x="571501" y="851647"/>
          <a:ext cx="3384176" cy="470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PE" sz="2000" b="1"/>
            <a:t>Registro de gastos y egresos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742950</xdr:colOff>
          <xdr:row>8</xdr:row>
          <xdr:rowOff>152400</xdr:rowOff>
        </xdr:from>
        <xdr:to>
          <xdr:col>4</xdr:col>
          <xdr:colOff>552450</xdr:colOff>
          <xdr:row>11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P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Registra tus gastos y egresos</a:t>
              </a:r>
            </a:p>
            <a:p>
              <a:pPr algn="ctr" rtl="0">
                <a:defRPr sz="1000"/>
              </a:pPr>
              <a:r>
                <a:rPr lang="es-P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AQUI</a:t>
              </a:r>
              <a:endParaRPr lang="es-PE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G17"/>
  <sheetViews>
    <sheetView tabSelected="1" zoomScale="130" zoomScaleNormal="130" workbookViewId="0">
      <selection activeCell="F13" sqref="F13"/>
    </sheetView>
  </sheetViews>
  <sheetFormatPr baseColWidth="10" defaultRowHeight="15" x14ac:dyDescent="0.25"/>
  <cols>
    <col min="1" max="1" width="5.42578125" customWidth="1"/>
    <col min="3" max="3" width="13" customWidth="1"/>
    <col min="4" max="4" width="13.7109375" customWidth="1"/>
    <col min="5" max="5" width="11.5703125" customWidth="1"/>
  </cols>
  <sheetData>
    <row r="2" spans="1:7" ht="29.25" customHeight="1" x14ac:dyDescent="0.25"/>
    <row r="3" spans="1:7" ht="6.75" customHeight="1" thickBot="1" x14ac:dyDescent="0.3"/>
    <row r="4" spans="1:7" x14ac:dyDescent="0.25">
      <c r="A4" s="7"/>
      <c r="B4" s="8"/>
      <c r="C4" s="8"/>
      <c r="D4" s="8"/>
      <c r="E4" s="8"/>
      <c r="F4" s="8"/>
      <c r="G4" s="9"/>
    </row>
    <row r="5" spans="1:7" ht="8.25" customHeight="1" x14ac:dyDescent="0.25">
      <c r="A5" s="10"/>
      <c r="B5" s="11"/>
      <c r="C5" s="11"/>
      <c r="D5" s="11"/>
      <c r="E5" s="11"/>
      <c r="F5" s="11"/>
      <c r="G5" s="12"/>
    </row>
    <row r="6" spans="1:7" x14ac:dyDescent="0.25">
      <c r="A6" s="10"/>
      <c r="B6" s="11"/>
      <c r="C6" s="11"/>
      <c r="D6" s="11"/>
      <c r="E6" s="11"/>
      <c r="F6" s="11"/>
      <c r="G6" s="12"/>
    </row>
    <row r="7" spans="1:7" x14ac:dyDescent="0.25">
      <c r="A7" s="10"/>
      <c r="B7" s="11"/>
      <c r="C7" s="11"/>
      <c r="D7" s="11"/>
      <c r="E7" s="11"/>
      <c r="F7" s="11"/>
      <c r="G7" s="12"/>
    </row>
    <row r="8" spans="1:7" ht="13.5" customHeight="1" x14ac:dyDescent="0.25">
      <c r="A8" s="10"/>
      <c r="B8" s="11"/>
      <c r="C8" s="11"/>
      <c r="D8" s="11"/>
      <c r="E8" s="11"/>
      <c r="F8" s="11"/>
      <c r="G8" s="12"/>
    </row>
    <row r="9" spans="1:7" x14ac:dyDescent="0.25">
      <c r="A9" s="10"/>
      <c r="B9" s="11"/>
      <c r="C9" s="11"/>
      <c r="D9" s="11"/>
      <c r="E9" s="11"/>
      <c r="F9" s="11"/>
      <c r="G9" s="12"/>
    </row>
    <row r="10" spans="1:7" x14ac:dyDescent="0.25">
      <c r="A10" s="10"/>
      <c r="B10" s="11"/>
      <c r="C10" s="11"/>
      <c r="D10" s="11"/>
      <c r="E10" s="11"/>
      <c r="F10" s="11"/>
      <c r="G10" s="12"/>
    </row>
    <row r="11" spans="1:7" x14ac:dyDescent="0.25">
      <c r="A11" s="10"/>
      <c r="B11" s="11"/>
      <c r="C11" s="11"/>
      <c r="D11" s="11"/>
      <c r="E11" s="11"/>
      <c r="F11" s="11"/>
      <c r="G11" s="12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10"/>
      <c r="B13" s="11"/>
      <c r="C13" s="11"/>
      <c r="D13" s="11"/>
      <c r="E13" s="11"/>
      <c r="F13" s="11"/>
      <c r="G13" s="12"/>
    </row>
    <row r="14" spans="1:7" x14ac:dyDescent="0.25">
      <c r="A14" s="10"/>
      <c r="B14" s="11"/>
      <c r="C14" s="11"/>
      <c r="D14" s="11"/>
      <c r="E14" s="11"/>
      <c r="F14" s="11"/>
      <c r="G14" s="12"/>
    </row>
    <row r="15" spans="1:7" x14ac:dyDescent="0.25">
      <c r="A15" s="10"/>
      <c r="B15" s="11"/>
      <c r="C15" s="11"/>
      <c r="D15" s="11"/>
      <c r="E15" s="11"/>
      <c r="F15" s="11"/>
      <c r="G15" s="12"/>
    </row>
    <row r="16" spans="1:7" x14ac:dyDescent="0.25">
      <c r="A16" s="10"/>
      <c r="B16" s="11"/>
      <c r="C16" s="11"/>
      <c r="D16" s="11"/>
      <c r="E16" s="11"/>
      <c r="F16" s="11"/>
      <c r="G16" s="12"/>
    </row>
    <row r="17" spans="1:7" ht="15.75" thickBot="1" x14ac:dyDescent="0.3">
      <c r="A17" s="13"/>
      <c r="B17" s="14"/>
      <c r="C17" s="14"/>
      <c r="D17" s="14"/>
      <c r="E17" s="14"/>
      <c r="F17" s="14"/>
      <c r="G17" s="15"/>
    </row>
  </sheetData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Botón3_Haga_clic_en">
                <anchor moveWithCells="1" sizeWithCells="1">
                  <from>
                    <xdr:col>1</xdr:col>
                    <xdr:colOff>742950</xdr:colOff>
                    <xdr:row>8</xdr:row>
                    <xdr:rowOff>152400</xdr:rowOff>
                  </from>
                  <to>
                    <xdr:col>4</xdr:col>
                    <xdr:colOff>552450</xdr:colOff>
                    <xdr:row>11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27"/>
  <sheetViews>
    <sheetView zoomScale="78" zoomScaleNormal="78" workbookViewId="0">
      <selection activeCell="I19" sqref="I19"/>
    </sheetView>
  </sheetViews>
  <sheetFormatPr baseColWidth="10" defaultRowHeight="15" x14ac:dyDescent="0.25"/>
  <cols>
    <col min="1" max="1" width="23.7109375" bestFit="1" customWidth="1"/>
    <col min="2" max="2" width="23.28515625" bestFit="1" customWidth="1"/>
    <col min="3" max="3" width="10" bestFit="1" customWidth="1"/>
    <col min="4" max="4" width="12.7109375" bestFit="1" customWidth="1"/>
    <col min="5" max="5" width="12.7109375" customWidth="1"/>
    <col min="6" max="6" width="3.7109375" bestFit="1" customWidth="1"/>
    <col min="7" max="7" width="4.7109375" bestFit="1" customWidth="1"/>
    <col min="8" max="8" width="6.85546875" bestFit="1" customWidth="1"/>
    <col min="9" max="9" width="37" bestFit="1" customWidth="1"/>
    <col min="10" max="10" width="13.28515625" bestFit="1" customWidth="1"/>
    <col min="11" max="11" width="18.7109375" bestFit="1" customWidth="1"/>
    <col min="12" max="12" width="19.140625" bestFit="1" customWidth="1"/>
    <col min="13" max="13" width="14.28515625" bestFit="1" customWidth="1"/>
    <col min="14" max="14" width="10.7109375" bestFit="1" customWidth="1"/>
    <col min="15" max="15" width="15.7109375" bestFit="1" customWidth="1"/>
    <col min="16" max="16" width="11.5703125" bestFit="1" customWidth="1"/>
  </cols>
  <sheetData>
    <row r="1" spans="1:17" x14ac:dyDescent="0.25">
      <c r="A1" s="17" t="s">
        <v>46</v>
      </c>
      <c r="B1" s="17" t="s">
        <v>47</v>
      </c>
      <c r="C1" s="17" t="s">
        <v>48</v>
      </c>
      <c r="D1" s="17" t="s">
        <v>49</v>
      </c>
      <c r="E1" s="17" t="s">
        <v>61</v>
      </c>
      <c r="F1" s="17" t="s">
        <v>50</v>
      </c>
      <c r="G1" s="17" t="s">
        <v>51</v>
      </c>
      <c r="H1" s="17" t="s">
        <v>52</v>
      </c>
      <c r="I1" s="17" t="s">
        <v>53</v>
      </c>
      <c r="J1" s="17" t="s">
        <v>54</v>
      </c>
      <c r="K1" s="17" t="s">
        <v>55</v>
      </c>
      <c r="L1" s="17" t="s">
        <v>60</v>
      </c>
      <c r="M1" s="17" t="s">
        <v>57</v>
      </c>
      <c r="N1" s="17" t="s">
        <v>58</v>
      </c>
      <c r="O1" s="17" t="s">
        <v>59</v>
      </c>
      <c r="P1" s="17" t="s">
        <v>56</v>
      </c>
      <c r="Q1" s="18"/>
    </row>
    <row r="2" spans="1:17" x14ac:dyDescent="0.25">
      <c r="A2" s="18" t="s">
        <v>107</v>
      </c>
      <c r="B2" s="18">
        <v>46324035</v>
      </c>
      <c r="C2" s="18" t="s">
        <v>93</v>
      </c>
      <c r="D2" s="18" t="s">
        <v>5</v>
      </c>
      <c r="E2" s="18">
        <f>+IF(D2&lt;&gt;"",VLOOKUP(D2,Codigos!$A$1:$B$38,2,0),"")</f>
        <v>6313</v>
      </c>
      <c r="F2" s="18">
        <v>1</v>
      </c>
      <c r="G2" s="18">
        <v>3</v>
      </c>
      <c r="H2" s="18">
        <v>2012</v>
      </c>
      <c r="I2" s="18" t="s">
        <v>108</v>
      </c>
      <c r="J2" s="18">
        <v>56458798520</v>
      </c>
      <c r="K2" s="18" t="s">
        <v>4</v>
      </c>
      <c r="L2" s="18"/>
      <c r="M2" s="19">
        <f>IF(K2="Factura",P2/(1+(SUM(18+L2)/100)),P2/(1+L2)/100)</f>
        <v>677.96610169491532</v>
      </c>
      <c r="N2" s="19">
        <f>IF(K2="Factura",M2*0.18,0)</f>
        <v>122.03389830508475</v>
      </c>
      <c r="O2" s="19">
        <f>+M2*L2/100</f>
        <v>0</v>
      </c>
      <c r="P2" s="19">
        <v>800</v>
      </c>
      <c r="Q2" s="18"/>
    </row>
    <row r="3" spans="1:17" x14ac:dyDescent="0.25">
      <c r="E3" t="str">
        <f>+IF(D3&lt;&gt;"",VLOOKUP(D3,Codigos!$A$1:$B$38,2,0),"")</f>
        <v/>
      </c>
      <c r="M3" s="16">
        <f t="shared" ref="M3:M27" si="0">IF(K3="Factura",P3/(1+(SUM(18+L3)/100)),P3/(1+L3)/100)</f>
        <v>0</v>
      </c>
      <c r="N3" s="16">
        <f t="shared" ref="N3:N27" si="1">IF(K3="Factura",M3*0.18,0)</f>
        <v>0</v>
      </c>
      <c r="O3" s="16">
        <f t="shared" ref="O3:O27" si="2">+M3*L3/100</f>
        <v>0</v>
      </c>
      <c r="P3" s="16"/>
    </row>
    <row r="4" spans="1:17" x14ac:dyDescent="0.25">
      <c r="E4" t="str">
        <f>+IF(D4&lt;&gt;"",VLOOKUP(D4,Codigos!$A$1:$B$38,2,0),"")</f>
        <v/>
      </c>
      <c r="M4" s="16">
        <f t="shared" si="0"/>
        <v>0</v>
      </c>
      <c r="N4" s="16">
        <f t="shared" si="1"/>
        <v>0</v>
      </c>
      <c r="O4" s="16">
        <f t="shared" si="2"/>
        <v>0</v>
      </c>
      <c r="P4" s="16"/>
    </row>
    <row r="5" spans="1:17" x14ac:dyDescent="0.25">
      <c r="E5" t="str">
        <f>+IF(D5&lt;&gt;"",VLOOKUP(D5,Codigos!$A$1:$B$38,2,0),"")</f>
        <v/>
      </c>
      <c r="M5" s="16">
        <f t="shared" si="0"/>
        <v>0</v>
      </c>
      <c r="N5" s="16">
        <f t="shared" si="1"/>
        <v>0</v>
      </c>
      <c r="O5" s="16">
        <f t="shared" si="2"/>
        <v>0</v>
      </c>
      <c r="P5" s="16"/>
    </row>
    <row r="6" spans="1:17" x14ac:dyDescent="0.25">
      <c r="E6" t="str">
        <f>+IF(D6&lt;&gt;"",VLOOKUP(D6,Codigos!$A$1:$B$38,2,0),"")</f>
        <v/>
      </c>
      <c r="M6" s="16">
        <f t="shared" si="0"/>
        <v>0</v>
      </c>
      <c r="N6" s="16">
        <f t="shared" si="1"/>
        <v>0</v>
      </c>
      <c r="O6" s="16">
        <f t="shared" si="2"/>
        <v>0</v>
      </c>
      <c r="P6" s="16"/>
    </row>
    <row r="7" spans="1:17" x14ac:dyDescent="0.25">
      <c r="E7" t="str">
        <f>+IF(D7&lt;&gt;"",VLOOKUP(D7,Codigos!$A$1:$B$38,2,0),"")</f>
        <v/>
      </c>
      <c r="M7" s="16">
        <f t="shared" si="0"/>
        <v>0</v>
      </c>
      <c r="N7" s="16">
        <f t="shared" si="1"/>
        <v>0</v>
      </c>
      <c r="O7" s="16">
        <f t="shared" si="2"/>
        <v>0</v>
      </c>
      <c r="P7" s="16"/>
    </row>
    <row r="8" spans="1:17" x14ac:dyDescent="0.25">
      <c r="E8" t="str">
        <f>+IF(D8&lt;&gt;"",VLOOKUP(D8,Codigos!$A$1:$B$38,2,0),"")</f>
        <v/>
      </c>
      <c r="M8" s="16">
        <f t="shared" si="0"/>
        <v>0</v>
      </c>
      <c r="N8" s="16">
        <f t="shared" si="1"/>
        <v>0</v>
      </c>
      <c r="O8" s="16">
        <f t="shared" si="2"/>
        <v>0</v>
      </c>
      <c r="P8" s="16"/>
    </row>
    <row r="9" spans="1:17" x14ac:dyDescent="0.25">
      <c r="E9" t="str">
        <f>+IF(D9&lt;&gt;"",VLOOKUP(D9,Codigos!$A$1:$B$38,2,0),"")</f>
        <v/>
      </c>
      <c r="M9" s="16">
        <f t="shared" si="0"/>
        <v>0</v>
      </c>
      <c r="N9" s="16">
        <f t="shared" si="1"/>
        <v>0</v>
      </c>
      <c r="O9" s="16">
        <f t="shared" si="2"/>
        <v>0</v>
      </c>
      <c r="P9" s="16"/>
    </row>
    <row r="10" spans="1:17" x14ac:dyDescent="0.25">
      <c r="E10" t="str">
        <f>+IF(D10&lt;&gt;"",VLOOKUP(D10,Codigos!$A$1:$B$38,2,0),"")</f>
        <v/>
      </c>
      <c r="M10" s="16">
        <f t="shared" si="0"/>
        <v>0</v>
      </c>
      <c r="N10" s="16">
        <f t="shared" si="1"/>
        <v>0</v>
      </c>
      <c r="O10" s="16">
        <f t="shared" si="2"/>
        <v>0</v>
      </c>
      <c r="P10" s="16"/>
    </row>
    <row r="11" spans="1:17" x14ac:dyDescent="0.25">
      <c r="E11" t="str">
        <f>+IF(D11&lt;&gt;"",VLOOKUP(D11,Codigos!$A$1:$B$38,2,0),"")</f>
        <v/>
      </c>
      <c r="M11" s="16">
        <f t="shared" si="0"/>
        <v>0</v>
      </c>
      <c r="N11" s="16">
        <f t="shared" si="1"/>
        <v>0</v>
      </c>
      <c r="O11" s="16">
        <f t="shared" si="2"/>
        <v>0</v>
      </c>
      <c r="P11" s="16"/>
    </row>
    <row r="12" spans="1:17" x14ac:dyDescent="0.25">
      <c r="E12" t="str">
        <f>+IF(D12&lt;&gt;"",VLOOKUP(D12,Codigos!$A$1:$B$38,2,0),"")</f>
        <v/>
      </c>
      <c r="M12" s="16">
        <f t="shared" si="0"/>
        <v>0</v>
      </c>
      <c r="N12" s="16">
        <f t="shared" si="1"/>
        <v>0</v>
      </c>
      <c r="O12" s="16">
        <f t="shared" si="2"/>
        <v>0</v>
      </c>
      <c r="P12" s="16"/>
    </row>
    <row r="13" spans="1:17" x14ac:dyDescent="0.25">
      <c r="E13" t="str">
        <f>+IF(D13&lt;&gt;"",VLOOKUP(D13,Codigos!$A$1:$B$38,2,0),"")</f>
        <v/>
      </c>
      <c r="M13" s="16">
        <f t="shared" si="0"/>
        <v>0</v>
      </c>
      <c r="N13" s="16">
        <f t="shared" si="1"/>
        <v>0</v>
      </c>
      <c r="O13" s="16">
        <f t="shared" si="2"/>
        <v>0</v>
      </c>
      <c r="P13" s="16"/>
    </row>
    <row r="14" spans="1:17" x14ac:dyDescent="0.25">
      <c r="E14" t="str">
        <f>+IF(D14&lt;&gt;"",VLOOKUP(D14,Codigos!$A$1:$B$38,2,0),"")</f>
        <v/>
      </c>
      <c r="M14" s="16">
        <f t="shared" si="0"/>
        <v>0</v>
      </c>
      <c r="N14" s="16">
        <f t="shared" si="1"/>
        <v>0</v>
      </c>
      <c r="O14" s="16">
        <f t="shared" si="2"/>
        <v>0</v>
      </c>
      <c r="P14" s="16"/>
    </row>
    <row r="15" spans="1:17" x14ac:dyDescent="0.25">
      <c r="E15" t="str">
        <f>+IF(D15&lt;&gt;"",VLOOKUP(D15,Codigos!$A$1:$B$38,2,0),"")</f>
        <v/>
      </c>
      <c r="M15" s="16">
        <f t="shared" si="0"/>
        <v>0</v>
      </c>
      <c r="N15" s="16">
        <f t="shared" si="1"/>
        <v>0</v>
      </c>
      <c r="O15" s="16">
        <f t="shared" si="2"/>
        <v>0</v>
      </c>
      <c r="P15" s="16"/>
    </row>
    <row r="16" spans="1:17" x14ac:dyDescent="0.25">
      <c r="E16" t="str">
        <f>+IF(D16&lt;&gt;"",VLOOKUP(D16,Codigos!$A$1:$B$38,2,0),"")</f>
        <v/>
      </c>
      <c r="M16" s="16">
        <f t="shared" si="0"/>
        <v>0</v>
      </c>
      <c r="N16" s="16">
        <f t="shared" si="1"/>
        <v>0</v>
      </c>
      <c r="O16" s="16">
        <f t="shared" si="2"/>
        <v>0</v>
      </c>
      <c r="P16" s="16"/>
    </row>
    <row r="17" spans="5:16" x14ac:dyDescent="0.25">
      <c r="E17" t="str">
        <f>+IF(D17&lt;&gt;"",VLOOKUP(D17,Codigos!$A$1:$B$38,2,0),"")</f>
        <v/>
      </c>
      <c r="M17" s="16">
        <f t="shared" si="0"/>
        <v>0</v>
      </c>
      <c r="N17" s="16">
        <f t="shared" si="1"/>
        <v>0</v>
      </c>
      <c r="O17" s="16">
        <f t="shared" si="2"/>
        <v>0</v>
      </c>
      <c r="P17" s="16"/>
    </row>
    <row r="18" spans="5:16" x14ac:dyDescent="0.25">
      <c r="E18" t="str">
        <f>+IF(D18&lt;&gt;"",VLOOKUP(D18,Codigos!$A$1:$B$38,2,0),"")</f>
        <v/>
      </c>
      <c r="M18" s="16">
        <f t="shared" si="0"/>
        <v>0</v>
      </c>
      <c r="N18" s="16">
        <f t="shared" si="1"/>
        <v>0</v>
      </c>
      <c r="O18" s="16">
        <f t="shared" si="2"/>
        <v>0</v>
      </c>
      <c r="P18" s="16"/>
    </row>
    <row r="19" spans="5:16" x14ac:dyDescent="0.25">
      <c r="E19" t="str">
        <f>+IF(D19&lt;&gt;"",VLOOKUP(D19,Codigos!$A$1:$B$38,2,0),"")</f>
        <v/>
      </c>
      <c r="M19" s="16">
        <f t="shared" si="0"/>
        <v>0</v>
      </c>
      <c r="N19" s="16">
        <f t="shared" si="1"/>
        <v>0</v>
      </c>
      <c r="O19" s="16">
        <f t="shared" si="2"/>
        <v>0</v>
      </c>
      <c r="P19" s="16"/>
    </row>
    <row r="20" spans="5:16" x14ac:dyDescent="0.25">
      <c r="E20" t="str">
        <f>+IF(D20&lt;&gt;"",VLOOKUP(D20,Codigos!$A$1:$B$38,2,0),"")</f>
        <v/>
      </c>
      <c r="M20" s="16">
        <f t="shared" si="0"/>
        <v>0</v>
      </c>
      <c r="N20" s="16">
        <f t="shared" si="1"/>
        <v>0</v>
      </c>
      <c r="O20" s="16">
        <f t="shared" si="2"/>
        <v>0</v>
      </c>
      <c r="P20" s="16"/>
    </row>
    <row r="21" spans="5:16" x14ac:dyDescent="0.25">
      <c r="E21" t="str">
        <f>+IF(D21&lt;&gt;"",VLOOKUP(D21,Codigos!$A$1:$B$38,2,0),"")</f>
        <v/>
      </c>
      <c r="M21" s="16">
        <f t="shared" si="0"/>
        <v>0</v>
      </c>
      <c r="N21" s="16">
        <f t="shared" si="1"/>
        <v>0</v>
      </c>
      <c r="O21" s="16">
        <f t="shared" si="2"/>
        <v>0</v>
      </c>
      <c r="P21" s="16"/>
    </row>
    <row r="22" spans="5:16" x14ac:dyDescent="0.25">
      <c r="E22" t="str">
        <f>+IF(D22&lt;&gt;"",VLOOKUP(D22,Codigos!$A$1:$B$38,2,0),"")</f>
        <v/>
      </c>
      <c r="M22" s="16">
        <f t="shared" si="0"/>
        <v>0</v>
      </c>
      <c r="N22" s="16">
        <f t="shared" si="1"/>
        <v>0</v>
      </c>
      <c r="O22" s="16">
        <f t="shared" si="2"/>
        <v>0</v>
      </c>
      <c r="P22" s="16"/>
    </row>
    <row r="23" spans="5:16" x14ac:dyDescent="0.25">
      <c r="E23" t="str">
        <f>+IF(D23&lt;&gt;"",VLOOKUP(D23,Codigos!$A$1:$B$38,2,0),"")</f>
        <v/>
      </c>
      <c r="M23" s="16">
        <f t="shared" si="0"/>
        <v>0</v>
      </c>
      <c r="N23" s="16">
        <f t="shared" si="1"/>
        <v>0</v>
      </c>
      <c r="O23" s="16">
        <f t="shared" si="2"/>
        <v>0</v>
      </c>
      <c r="P23" s="16"/>
    </row>
    <row r="24" spans="5:16" x14ac:dyDescent="0.25">
      <c r="M24" s="16">
        <f t="shared" si="0"/>
        <v>0</v>
      </c>
      <c r="N24" s="16">
        <f t="shared" si="1"/>
        <v>0</v>
      </c>
      <c r="O24" s="16">
        <f t="shared" si="2"/>
        <v>0</v>
      </c>
      <c r="P24" s="16"/>
    </row>
    <row r="25" spans="5:16" x14ac:dyDescent="0.25">
      <c r="M25" s="16">
        <f t="shared" si="0"/>
        <v>0</v>
      </c>
      <c r="N25" s="16">
        <f t="shared" si="1"/>
        <v>0</v>
      </c>
      <c r="O25" s="16">
        <f t="shared" si="2"/>
        <v>0</v>
      </c>
      <c r="P25" s="16"/>
    </row>
    <row r="26" spans="5:16" x14ac:dyDescent="0.25">
      <c r="M26" s="16">
        <f t="shared" si="0"/>
        <v>0</v>
      </c>
      <c r="N26" s="16">
        <f t="shared" si="1"/>
        <v>0</v>
      </c>
      <c r="O26" s="16">
        <f t="shared" si="2"/>
        <v>0</v>
      </c>
      <c r="P26" s="16"/>
    </row>
    <row r="27" spans="5:16" x14ac:dyDescent="0.25">
      <c r="M27" s="16">
        <f t="shared" si="0"/>
        <v>0</v>
      </c>
      <c r="N27" s="16">
        <f t="shared" si="1"/>
        <v>0</v>
      </c>
      <c r="O27" s="16">
        <f t="shared" si="2"/>
        <v>0</v>
      </c>
      <c r="P27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38"/>
  <sheetViews>
    <sheetView workbookViewId="0">
      <selection activeCell="H2" sqref="H2:H14"/>
    </sheetView>
  </sheetViews>
  <sheetFormatPr baseColWidth="10" defaultRowHeight="15" x14ac:dyDescent="0.25"/>
  <cols>
    <col min="1" max="1" width="51.42578125" bestFit="1" customWidth="1"/>
    <col min="4" max="4" width="16.5703125" bestFit="1" customWidth="1"/>
    <col min="6" max="6" width="14.140625" bestFit="1" customWidth="1"/>
  </cols>
  <sheetData>
    <row r="1" spans="1:8" x14ac:dyDescent="0.25">
      <c r="A1" s="1" t="s">
        <v>0</v>
      </c>
      <c r="B1" s="1" t="s">
        <v>1</v>
      </c>
      <c r="D1" s="1" t="s">
        <v>2</v>
      </c>
      <c r="F1" s="1" t="s">
        <v>50</v>
      </c>
      <c r="G1" s="1" t="s">
        <v>51</v>
      </c>
      <c r="H1" s="1" t="s">
        <v>52</v>
      </c>
    </row>
    <row r="2" spans="1:8" x14ac:dyDescent="0.25">
      <c r="A2" s="2" t="s">
        <v>3</v>
      </c>
      <c r="B2" s="3">
        <v>6314</v>
      </c>
      <c r="D2" s="4" t="s">
        <v>4</v>
      </c>
      <c r="F2" s="5" t="s">
        <v>62</v>
      </c>
      <c r="G2" s="5" t="s">
        <v>62</v>
      </c>
      <c r="H2" s="5" t="s">
        <v>94</v>
      </c>
    </row>
    <row r="3" spans="1:8" x14ac:dyDescent="0.25">
      <c r="A3" s="2" t="s">
        <v>5</v>
      </c>
      <c r="B3" s="3">
        <v>6313</v>
      </c>
      <c r="D3" s="4" t="s">
        <v>6</v>
      </c>
      <c r="F3" s="5" t="s">
        <v>63</v>
      </c>
      <c r="G3" s="5" t="s">
        <v>63</v>
      </c>
      <c r="H3" s="5" t="s">
        <v>95</v>
      </c>
    </row>
    <row r="4" spans="1:8" x14ac:dyDescent="0.25">
      <c r="A4" s="2" t="s">
        <v>7</v>
      </c>
      <c r="B4" s="3">
        <v>635213</v>
      </c>
      <c r="D4" s="4" t="s">
        <v>8</v>
      </c>
      <c r="F4" s="5" t="s">
        <v>64</v>
      </c>
      <c r="G4" s="5" t="s">
        <v>64</v>
      </c>
      <c r="H4" s="5" t="s">
        <v>96</v>
      </c>
    </row>
    <row r="5" spans="1:8" x14ac:dyDescent="0.25">
      <c r="A5" s="2" t="s">
        <v>9</v>
      </c>
      <c r="B5" s="3">
        <v>635211</v>
      </c>
      <c r="D5" s="4" t="s">
        <v>10</v>
      </c>
      <c r="F5" s="5" t="s">
        <v>65</v>
      </c>
      <c r="G5" s="5" t="s">
        <v>65</v>
      </c>
      <c r="H5" s="5" t="s">
        <v>97</v>
      </c>
    </row>
    <row r="6" spans="1:8" x14ac:dyDescent="0.25">
      <c r="A6" s="2" t="s">
        <v>11</v>
      </c>
      <c r="B6" s="3">
        <v>635214</v>
      </c>
      <c r="D6" s="4" t="s">
        <v>12</v>
      </c>
      <c r="F6" s="5" t="s">
        <v>66</v>
      </c>
      <c r="G6" s="5" t="s">
        <v>66</v>
      </c>
      <c r="H6" s="5" t="s">
        <v>98</v>
      </c>
    </row>
    <row r="7" spans="1:8" x14ac:dyDescent="0.25">
      <c r="A7" s="2" t="s">
        <v>13</v>
      </c>
      <c r="B7" s="3">
        <v>635212</v>
      </c>
      <c r="D7" s="4" t="s">
        <v>14</v>
      </c>
      <c r="F7" s="5" t="s">
        <v>67</v>
      </c>
      <c r="G7" s="5" t="s">
        <v>67</v>
      </c>
      <c r="H7" s="5" t="s">
        <v>99</v>
      </c>
    </row>
    <row r="8" spans="1:8" x14ac:dyDescent="0.25">
      <c r="A8" s="2" t="s">
        <v>15</v>
      </c>
      <c r="B8" s="3">
        <v>6356</v>
      </c>
      <c r="F8" s="5" t="s">
        <v>68</v>
      </c>
      <c r="G8" s="5" t="s">
        <v>68</v>
      </c>
      <c r="H8" s="5" t="s">
        <v>100</v>
      </c>
    </row>
    <row r="9" spans="1:8" x14ac:dyDescent="0.25">
      <c r="A9" s="2" t="s">
        <v>16</v>
      </c>
      <c r="B9" s="3">
        <v>6367</v>
      </c>
      <c r="F9" s="5" t="s">
        <v>69</v>
      </c>
      <c r="G9" s="5" t="s">
        <v>69</v>
      </c>
      <c r="H9" s="5" t="s">
        <v>101</v>
      </c>
    </row>
    <row r="10" spans="1:8" x14ac:dyDescent="0.25">
      <c r="A10" s="2" t="s">
        <v>17</v>
      </c>
      <c r="B10" s="3">
        <v>659314</v>
      </c>
      <c r="F10" s="5" t="s">
        <v>70</v>
      </c>
      <c r="G10" s="5" t="s">
        <v>70</v>
      </c>
      <c r="H10" s="5" t="s">
        <v>102</v>
      </c>
    </row>
    <row r="11" spans="1:8" x14ac:dyDescent="0.25">
      <c r="A11" s="2" t="s">
        <v>18</v>
      </c>
      <c r="B11" s="3">
        <v>631213</v>
      </c>
      <c r="F11" s="5" t="s">
        <v>71</v>
      </c>
      <c r="G11" s="5" t="s">
        <v>71</v>
      </c>
      <c r="H11" s="5" t="s">
        <v>103</v>
      </c>
    </row>
    <row r="12" spans="1:8" x14ac:dyDescent="0.25">
      <c r="A12" s="2" t="s">
        <v>19</v>
      </c>
      <c r="B12" s="3">
        <v>631211</v>
      </c>
      <c r="F12" s="5" t="s">
        <v>72</v>
      </c>
      <c r="G12" s="5" t="s">
        <v>72</v>
      </c>
      <c r="H12" s="5" t="s">
        <v>104</v>
      </c>
    </row>
    <row r="13" spans="1:8" x14ac:dyDescent="0.25">
      <c r="A13" s="2" t="s">
        <v>20</v>
      </c>
      <c r="B13" s="3">
        <v>631212</v>
      </c>
      <c r="F13" s="5" t="s">
        <v>73</v>
      </c>
      <c r="G13" s="5" t="s">
        <v>73</v>
      </c>
      <c r="H13" s="5" t="s">
        <v>105</v>
      </c>
    </row>
    <row r="14" spans="1:8" x14ac:dyDescent="0.25">
      <c r="A14" s="2" t="s">
        <v>21</v>
      </c>
      <c r="B14" s="3">
        <v>6361</v>
      </c>
      <c r="F14" s="5" t="s">
        <v>74</v>
      </c>
      <c r="H14" s="5" t="s">
        <v>106</v>
      </c>
    </row>
    <row r="15" spans="1:8" x14ac:dyDescent="0.25">
      <c r="A15" s="2" t="s">
        <v>22</v>
      </c>
      <c r="B15" s="3">
        <v>657111</v>
      </c>
      <c r="F15" s="5" t="s">
        <v>75</v>
      </c>
    </row>
    <row r="16" spans="1:8" x14ac:dyDescent="0.25">
      <c r="A16" s="2" t="s">
        <v>23</v>
      </c>
      <c r="B16" s="3">
        <v>659315</v>
      </c>
      <c r="F16" s="5" t="s">
        <v>76</v>
      </c>
    </row>
    <row r="17" spans="1:6" x14ac:dyDescent="0.25">
      <c r="A17" s="2" t="s">
        <v>24</v>
      </c>
      <c r="B17" s="3">
        <v>6362</v>
      </c>
      <c r="F17" s="5" t="s">
        <v>77</v>
      </c>
    </row>
    <row r="18" spans="1:6" x14ac:dyDescent="0.25">
      <c r="A18" s="2" t="s">
        <v>25</v>
      </c>
      <c r="B18" s="3">
        <v>659311</v>
      </c>
      <c r="F18" s="5" t="s">
        <v>78</v>
      </c>
    </row>
    <row r="19" spans="1:6" x14ac:dyDescent="0.25">
      <c r="A19" s="2" t="s">
        <v>26</v>
      </c>
      <c r="B19" s="3">
        <v>657112</v>
      </c>
      <c r="F19" s="5" t="s">
        <v>79</v>
      </c>
    </row>
    <row r="20" spans="1:6" x14ac:dyDescent="0.25">
      <c r="A20" s="2" t="s">
        <v>27</v>
      </c>
      <c r="B20" s="3">
        <v>632114</v>
      </c>
      <c r="F20" s="5" t="s">
        <v>80</v>
      </c>
    </row>
    <row r="21" spans="1:6" x14ac:dyDescent="0.25">
      <c r="A21" s="2" t="s">
        <v>28</v>
      </c>
      <c r="B21" s="3">
        <v>632112</v>
      </c>
      <c r="F21" s="5" t="s">
        <v>81</v>
      </c>
    </row>
    <row r="22" spans="1:6" x14ac:dyDescent="0.25">
      <c r="A22" s="2" t="s">
        <v>29</v>
      </c>
      <c r="B22" s="3">
        <v>632113</v>
      </c>
      <c r="F22" s="5" t="s">
        <v>82</v>
      </c>
    </row>
    <row r="23" spans="1:6" x14ac:dyDescent="0.25">
      <c r="A23" s="2" t="s">
        <v>30</v>
      </c>
      <c r="B23" s="3">
        <v>632111</v>
      </c>
      <c r="F23" s="5" t="s">
        <v>83</v>
      </c>
    </row>
    <row r="24" spans="1:6" x14ac:dyDescent="0.25">
      <c r="A24" s="2" t="s">
        <v>31</v>
      </c>
      <c r="B24" s="3">
        <v>6365</v>
      </c>
      <c r="F24" s="5" t="s">
        <v>84</v>
      </c>
    </row>
    <row r="25" spans="1:6" x14ac:dyDescent="0.25">
      <c r="A25" s="2" t="s">
        <v>32</v>
      </c>
      <c r="B25" s="3">
        <v>634</v>
      </c>
      <c r="F25" s="5" t="s">
        <v>85</v>
      </c>
    </row>
    <row r="26" spans="1:6" x14ac:dyDescent="0.25">
      <c r="A26" s="2" t="s">
        <v>33</v>
      </c>
      <c r="B26" s="3">
        <v>659316</v>
      </c>
      <c r="F26" s="5" t="s">
        <v>86</v>
      </c>
    </row>
    <row r="27" spans="1:6" x14ac:dyDescent="0.25">
      <c r="A27" s="2" t="s">
        <v>34</v>
      </c>
      <c r="B27" s="3">
        <v>659317</v>
      </c>
      <c r="F27" s="5" t="s">
        <v>87</v>
      </c>
    </row>
    <row r="28" spans="1:6" x14ac:dyDescent="0.25">
      <c r="A28" s="2" t="s">
        <v>35</v>
      </c>
      <c r="B28" s="3">
        <v>631513</v>
      </c>
      <c r="F28" s="5" t="s">
        <v>88</v>
      </c>
    </row>
    <row r="29" spans="1:6" x14ac:dyDescent="0.25">
      <c r="A29" s="2" t="s">
        <v>36</v>
      </c>
      <c r="B29" s="3">
        <v>631512</v>
      </c>
      <c r="F29" s="5" t="s">
        <v>89</v>
      </c>
    </row>
    <row r="30" spans="1:6" x14ac:dyDescent="0.25">
      <c r="A30" s="2" t="s">
        <v>37</v>
      </c>
      <c r="B30" s="3">
        <v>631511</v>
      </c>
      <c r="F30" s="5" t="s">
        <v>90</v>
      </c>
    </row>
    <row r="31" spans="1:6" x14ac:dyDescent="0.25">
      <c r="A31" s="2" t="s">
        <v>38</v>
      </c>
      <c r="B31" s="3">
        <v>637</v>
      </c>
      <c r="F31" s="5" t="s">
        <v>91</v>
      </c>
    </row>
    <row r="32" spans="1:6" x14ac:dyDescent="0.25">
      <c r="A32" s="2" t="s">
        <v>39</v>
      </c>
      <c r="B32" s="3">
        <v>6364</v>
      </c>
      <c r="F32" s="5" t="s">
        <v>92</v>
      </c>
    </row>
    <row r="33" spans="1:2" x14ac:dyDescent="0.25">
      <c r="A33" s="2" t="s">
        <v>40</v>
      </c>
      <c r="B33" s="3">
        <v>63111</v>
      </c>
    </row>
    <row r="34" spans="1:2" x14ac:dyDescent="0.25">
      <c r="A34" s="2" t="s">
        <v>41</v>
      </c>
      <c r="B34" s="6">
        <v>631123</v>
      </c>
    </row>
    <row r="35" spans="1:2" x14ac:dyDescent="0.25">
      <c r="A35" s="2" t="s">
        <v>42</v>
      </c>
      <c r="B35" s="3">
        <v>631122</v>
      </c>
    </row>
    <row r="36" spans="1:2" x14ac:dyDescent="0.25">
      <c r="A36" s="2" t="s">
        <v>43</v>
      </c>
      <c r="B36" s="3">
        <v>631121</v>
      </c>
    </row>
    <row r="37" spans="1:2" x14ac:dyDescent="0.25">
      <c r="A37" s="2" t="s">
        <v>44</v>
      </c>
      <c r="B37" s="3">
        <v>659313</v>
      </c>
    </row>
    <row r="38" spans="1:2" x14ac:dyDescent="0.25">
      <c r="A38" s="2" t="s">
        <v>45</v>
      </c>
      <c r="B38" s="3">
        <v>659312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</vt:lpstr>
      <vt:lpstr>Registro Egresos</vt:lpstr>
      <vt:lpstr>Codigos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NUNEZ</dc:creator>
  <cp:lastModifiedBy>Internet N421</cp:lastModifiedBy>
  <dcterms:created xsi:type="dcterms:W3CDTF">2012-11-25T07:57:56Z</dcterms:created>
  <dcterms:modified xsi:type="dcterms:W3CDTF">2012-11-25T15:38:54Z</dcterms:modified>
</cp:coreProperties>
</file>